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skyflorbal-my.sharepoint.com/personal/koten_ceskyflorbal_cz/Documents/Plocha/PP3/PP3 (2024) - vypsání/"/>
    </mc:Choice>
  </mc:AlternateContent>
  <xr:revisionPtr revIDLastSave="634" documentId="8_{43EEF035-DAC5-406E-8D09-65DE42F56B9D}" xr6:coauthVersionLast="47" xr6:coauthVersionMax="47" xr10:uidLastSave="{66961644-E5A5-44CB-A982-5A6DB25A6099}"/>
  <bookViews>
    <workbookView xWindow="-120" yWindow="-120" windowWidth="20730" windowHeight="11160" xr2:uid="{00000000-000D-0000-FFFF-FFFF00000000}"/>
  </bookViews>
  <sheets>
    <sheet name="personální struktura - klub" sheetId="3" r:id="rId1"/>
    <sheet name="personální struktura - příklad" sheetId="5" r:id="rId2"/>
    <sheet name="data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4" l="1"/>
  <c r="J100" i="5"/>
  <c r="G100" i="5"/>
  <c r="J99" i="5"/>
  <c r="G99" i="5"/>
  <c r="J98" i="5"/>
  <c r="G98" i="5"/>
  <c r="J97" i="5"/>
  <c r="G97" i="5"/>
  <c r="J96" i="5"/>
  <c r="G96" i="5"/>
  <c r="J95" i="5"/>
  <c r="G95" i="5"/>
  <c r="J94" i="5"/>
  <c r="G94" i="5"/>
  <c r="J93" i="5"/>
  <c r="G93" i="5"/>
  <c r="C93" i="5" s="1"/>
  <c r="D93" i="5" s="1"/>
  <c r="J92" i="5"/>
  <c r="G92" i="5"/>
  <c r="J91" i="5"/>
  <c r="C91" i="5" s="1"/>
  <c r="G91" i="5"/>
  <c r="J90" i="5"/>
  <c r="G90" i="5"/>
  <c r="J89" i="5"/>
  <c r="G89" i="5"/>
  <c r="J88" i="5"/>
  <c r="G88" i="5"/>
  <c r="J87" i="5"/>
  <c r="G87" i="5"/>
  <c r="J86" i="5"/>
  <c r="G86" i="5"/>
  <c r="J85" i="5"/>
  <c r="G85" i="5"/>
  <c r="J84" i="5"/>
  <c r="G84" i="5"/>
  <c r="J83" i="5"/>
  <c r="G83" i="5"/>
  <c r="J82" i="5"/>
  <c r="G82" i="5"/>
  <c r="J81" i="5"/>
  <c r="C81" i="5" s="1"/>
  <c r="D81" i="5" s="1"/>
  <c r="G81" i="5"/>
  <c r="J80" i="5"/>
  <c r="G80" i="5"/>
  <c r="J79" i="5"/>
  <c r="G79" i="5"/>
  <c r="J78" i="5"/>
  <c r="G78" i="5"/>
  <c r="J77" i="5"/>
  <c r="G77" i="5"/>
  <c r="C77" i="5" s="1"/>
  <c r="D77" i="5" s="1"/>
  <c r="J76" i="5"/>
  <c r="G76" i="5"/>
  <c r="J75" i="5"/>
  <c r="C75" i="5" s="1"/>
  <c r="G75" i="5"/>
  <c r="J74" i="5"/>
  <c r="G74" i="5"/>
  <c r="C74" i="5" s="1"/>
  <c r="D74" i="5" s="1"/>
  <c r="J73" i="5"/>
  <c r="G73" i="5"/>
  <c r="J72" i="5"/>
  <c r="G72" i="5"/>
  <c r="J71" i="5"/>
  <c r="G71" i="5"/>
  <c r="J70" i="5"/>
  <c r="G70" i="5"/>
  <c r="J69" i="5"/>
  <c r="G69" i="5"/>
  <c r="J68" i="5"/>
  <c r="G68" i="5"/>
  <c r="C68" i="5" s="1"/>
  <c r="O68" i="5" s="1"/>
  <c r="J67" i="5"/>
  <c r="G67" i="5"/>
  <c r="J66" i="5"/>
  <c r="G66" i="5"/>
  <c r="J65" i="5"/>
  <c r="C65" i="5" s="1"/>
  <c r="D65" i="5" s="1"/>
  <c r="G65" i="5"/>
  <c r="J64" i="5"/>
  <c r="G64" i="5"/>
  <c r="J63" i="5"/>
  <c r="G63" i="5"/>
  <c r="J62" i="5"/>
  <c r="G62" i="5"/>
  <c r="J61" i="5"/>
  <c r="G61" i="5"/>
  <c r="C61" i="5" s="1"/>
  <c r="J60" i="5"/>
  <c r="G60" i="5"/>
  <c r="J59" i="5"/>
  <c r="C59" i="5" s="1"/>
  <c r="G59" i="5"/>
  <c r="J58" i="5"/>
  <c r="C58" i="5" s="1"/>
  <c r="G58" i="5"/>
  <c r="J57" i="5"/>
  <c r="G57" i="5"/>
  <c r="J56" i="5"/>
  <c r="G56" i="5"/>
  <c r="J55" i="5"/>
  <c r="G55" i="5"/>
  <c r="J54" i="5"/>
  <c r="G54" i="5"/>
  <c r="J53" i="5"/>
  <c r="G53" i="5"/>
  <c r="C53" i="5" s="1"/>
  <c r="J52" i="5"/>
  <c r="G52" i="5"/>
  <c r="J51" i="5"/>
  <c r="G51" i="5"/>
  <c r="C51" i="5" s="1"/>
  <c r="J50" i="5"/>
  <c r="G50" i="5"/>
  <c r="J49" i="5"/>
  <c r="G49" i="5"/>
  <c r="C49" i="5" s="1"/>
  <c r="D49" i="5" s="1"/>
  <c r="J48" i="5"/>
  <c r="G48" i="5"/>
  <c r="J47" i="5"/>
  <c r="G47" i="5"/>
  <c r="J46" i="5"/>
  <c r="C46" i="5" s="1"/>
  <c r="G46" i="5"/>
  <c r="J45" i="5"/>
  <c r="G45" i="5"/>
  <c r="J44" i="5"/>
  <c r="G44" i="5"/>
  <c r="J43" i="5"/>
  <c r="G43" i="5"/>
  <c r="C43" i="5" s="1"/>
  <c r="D43" i="5" s="1"/>
  <c r="J42" i="5"/>
  <c r="G42" i="5"/>
  <c r="C42" i="5" s="1"/>
  <c r="D42" i="5" s="1"/>
  <c r="J41" i="5"/>
  <c r="G41" i="5"/>
  <c r="C41" i="5" s="1"/>
  <c r="O41" i="5" s="1"/>
  <c r="J40" i="5"/>
  <c r="G40" i="5"/>
  <c r="J39" i="5"/>
  <c r="G39" i="5"/>
  <c r="C39" i="5" s="1"/>
  <c r="U38" i="5"/>
  <c r="J38" i="5"/>
  <c r="G38" i="5"/>
  <c r="C38" i="5" s="1"/>
  <c r="J37" i="5"/>
  <c r="G37" i="5"/>
  <c r="J36" i="5"/>
  <c r="G36" i="5"/>
  <c r="U35" i="5"/>
  <c r="J35" i="5"/>
  <c r="G35" i="5"/>
  <c r="U34" i="5"/>
  <c r="U36" i="5" s="1"/>
  <c r="J34" i="5"/>
  <c r="C34" i="5" s="1"/>
  <c r="O34" i="5" s="1"/>
  <c r="G34" i="5"/>
  <c r="J33" i="5"/>
  <c r="G33" i="5"/>
  <c r="C33" i="5" s="1"/>
  <c r="J32" i="5"/>
  <c r="G32" i="5"/>
  <c r="J31" i="5"/>
  <c r="G31" i="5"/>
  <c r="C31" i="5" s="1"/>
  <c r="O31" i="5" s="1"/>
  <c r="J30" i="5"/>
  <c r="G30" i="5"/>
  <c r="J29" i="5"/>
  <c r="G29" i="5"/>
  <c r="J28" i="5"/>
  <c r="G28" i="5"/>
  <c r="J27" i="5"/>
  <c r="G27" i="5"/>
  <c r="J26" i="5"/>
  <c r="G26" i="5"/>
  <c r="C26" i="5"/>
  <c r="D26" i="5" s="1"/>
  <c r="J25" i="5"/>
  <c r="G25" i="5"/>
  <c r="J24" i="5"/>
  <c r="G24" i="5"/>
  <c r="C24" i="5" s="1"/>
  <c r="O24" i="5" s="1"/>
  <c r="J23" i="5"/>
  <c r="G23" i="5"/>
  <c r="J22" i="5"/>
  <c r="G22" i="5"/>
  <c r="C22" i="5" s="1"/>
  <c r="D22" i="5" s="1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S10" i="5"/>
  <c r="R10" i="5"/>
  <c r="J9" i="5"/>
  <c r="I9" i="5"/>
  <c r="H9" i="5"/>
  <c r="F9" i="5"/>
  <c r="E9" i="5"/>
  <c r="W6" i="5"/>
  <c r="V6" i="5"/>
  <c r="U6" i="5"/>
  <c r="T6" i="5"/>
  <c r="S6" i="5"/>
  <c r="R6" i="5"/>
  <c r="I6" i="5"/>
  <c r="H6" i="5"/>
  <c r="F6" i="5"/>
  <c r="E6" i="5"/>
  <c r="G6" i="5" s="1"/>
  <c r="I5" i="5"/>
  <c r="H5" i="5"/>
  <c r="F5" i="5"/>
  <c r="E5" i="5"/>
  <c r="C3" i="4"/>
  <c r="C18" i="5" l="1"/>
  <c r="C44" i="5"/>
  <c r="C55" i="5"/>
  <c r="C57" i="5"/>
  <c r="O57" i="5" s="1"/>
  <c r="C84" i="5"/>
  <c r="O84" i="5" s="1"/>
  <c r="C90" i="5"/>
  <c r="D90" i="5" s="1"/>
  <c r="C97" i="5"/>
  <c r="D97" i="5" s="1"/>
  <c r="C17" i="5"/>
  <c r="D17" i="5" s="1"/>
  <c r="C21" i="5"/>
  <c r="C23" i="5"/>
  <c r="C25" i="5"/>
  <c r="D25" i="5" s="1"/>
  <c r="C28" i="5"/>
  <c r="D28" i="5" s="1"/>
  <c r="C30" i="5"/>
  <c r="C40" i="5"/>
  <c r="O40" i="5" s="1"/>
  <c r="C52" i="5"/>
  <c r="C71" i="5"/>
  <c r="D71" i="5" s="1"/>
  <c r="C73" i="5"/>
  <c r="O26" i="5"/>
  <c r="C45" i="5"/>
  <c r="O45" i="5" s="1"/>
  <c r="C56" i="5"/>
  <c r="C87" i="5"/>
  <c r="D87" i="5" s="1"/>
  <c r="C89" i="5"/>
  <c r="C100" i="5"/>
  <c r="D45" i="5"/>
  <c r="D75" i="5"/>
  <c r="O75" i="5"/>
  <c r="D59" i="5"/>
  <c r="O59" i="5"/>
  <c r="D58" i="5"/>
  <c r="O58" i="5"/>
  <c r="D91" i="5"/>
  <c r="O91" i="5"/>
  <c r="C54" i="5"/>
  <c r="O54" i="5" s="1"/>
  <c r="C62" i="5"/>
  <c r="C94" i="5"/>
  <c r="O94" i="5" s="1"/>
  <c r="C27" i="5"/>
  <c r="C32" i="5"/>
  <c r="D32" i="5" s="1"/>
  <c r="C35" i="5"/>
  <c r="C36" i="5"/>
  <c r="D36" i="5" s="1"/>
  <c r="C47" i="5"/>
  <c r="C66" i="5"/>
  <c r="D66" i="5" s="1"/>
  <c r="C70" i="5"/>
  <c r="D70" i="5" s="1"/>
  <c r="C82" i="5"/>
  <c r="D82" i="5" s="1"/>
  <c r="C86" i="5"/>
  <c r="D86" i="5" s="1"/>
  <c r="C98" i="5"/>
  <c r="D98" i="5" s="1"/>
  <c r="C50" i="5"/>
  <c r="O50" i="5" s="1"/>
  <c r="C78" i="5"/>
  <c r="O78" i="5" s="1"/>
  <c r="D24" i="5"/>
  <c r="C29" i="5"/>
  <c r="D31" i="5"/>
  <c r="C37" i="5"/>
  <c r="D37" i="5" s="1"/>
  <c r="D40" i="5"/>
  <c r="O42" i="5"/>
  <c r="O43" i="5"/>
  <c r="C60" i="5"/>
  <c r="C63" i="5"/>
  <c r="C67" i="5"/>
  <c r="D67" i="5" s="1"/>
  <c r="C69" i="5"/>
  <c r="D69" i="5" s="1"/>
  <c r="C72" i="5"/>
  <c r="C76" i="5"/>
  <c r="C79" i="5"/>
  <c r="D79" i="5" s="1"/>
  <c r="C83" i="5"/>
  <c r="C85" i="5"/>
  <c r="D85" i="5" s="1"/>
  <c r="C88" i="5"/>
  <c r="C92" i="5"/>
  <c r="C95" i="5"/>
  <c r="S14" i="5"/>
  <c r="C14" i="5"/>
  <c r="D14" i="5" s="1"/>
  <c r="C20" i="5"/>
  <c r="O20" i="5" s="1"/>
  <c r="C13" i="5"/>
  <c r="O13" i="5" s="1"/>
  <c r="V10" i="5" s="1"/>
  <c r="V14" i="5" s="1"/>
  <c r="D21" i="5"/>
  <c r="O21" i="5"/>
  <c r="C15" i="5"/>
  <c r="O15" i="5" s="1"/>
  <c r="U10" i="5" s="1"/>
  <c r="U14" i="5" s="1"/>
  <c r="F7" i="5"/>
  <c r="D20" i="5"/>
  <c r="R14" i="5"/>
  <c r="Y6" i="5"/>
  <c r="O28" i="5"/>
  <c r="D33" i="5"/>
  <c r="O33" i="5"/>
  <c r="O37" i="5"/>
  <c r="D47" i="5"/>
  <c r="O47" i="5"/>
  <c r="D51" i="5"/>
  <c r="O51" i="5"/>
  <c r="D53" i="5"/>
  <c r="O53" i="5"/>
  <c r="D18" i="5"/>
  <c r="O18" i="5"/>
  <c r="W10" i="5" s="1"/>
  <c r="W14" i="5" s="1"/>
  <c r="D39" i="5"/>
  <c r="O39" i="5"/>
  <c r="D55" i="5"/>
  <c r="O55" i="5"/>
  <c r="D61" i="5"/>
  <c r="O61" i="5"/>
  <c r="D62" i="5"/>
  <c r="O62" i="5"/>
  <c r="O73" i="5"/>
  <c r="D73" i="5"/>
  <c r="D78" i="5"/>
  <c r="O89" i="5"/>
  <c r="D89" i="5"/>
  <c r="D94" i="5"/>
  <c r="I7" i="5"/>
  <c r="J5" i="5"/>
  <c r="J6" i="5"/>
  <c r="H7" i="5"/>
  <c r="C19" i="5"/>
  <c r="G9" i="5"/>
  <c r="O32" i="5"/>
  <c r="D34" i="5"/>
  <c r="D38" i="5"/>
  <c r="O38" i="5"/>
  <c r="D46" i="5"/>
  <c r="O46" i="5"/>
  <c r="O52" i="5"/>
  <c r="D52" i="5"/>
  <c r="O70" i="5"/>
  <c r="O82" i="5"/>
  <c r="O86" i="5"/>
  <c r="E7" i="5"/>
  <c r="G5" i="5"/>
  <c r="D13" i="5"/>
  <c r="D23" i="5"/>
  <c r="O23" i="5"/>
  <c r="O25" i="5"/>
  <c r="O30" i="5"/>
  <c r="D30" i="5"/>
  <c r="D41" i="5"/>
  <c r="D50" i="5"/>
  <c r="D63" i="5"/>
  <c r="O63" i="5"/>
  <c r="O69" i="5"/>
  <c r="D83" i="5"/>
  <c r="O83" i="5"/>
  <c r="D95" i="5"/>
  <c r="O95" i="5"/>
  <c r="O74" i="5"/>
  <c r="O77" i="5"/>
  <c r="O90" i="5"/>
  <c r="O93" i="5"/>
  <c r="O22" i="5"/>
  <c r="O49" i="5"/>
  <c r="O65" i="5"/>
  <c r="O81" i="5"/>
  <c r="O97" i="5"/>
  <c r="C16" i="5"/>
  <c r="C48" i="5"/>
  <c r="C64" i="5"/>
  <c r="D68" i="5"/>
  <c r="O71" i="5"/>
  <c r="C80" i="5"/>
  <c r="D84" i="5"/>
  <c r="O87" i="5"/>
  <c r="C96" i="5"/>
  <c r="C99" i="5"/>
  <c r="W10" i="3"/>
  <c r="C55" i="4" s="1"/>
  <c r="V6" i="3"/>
  <c r="C46" i="4" s="1"/>
  <c r="U6" i="3"/>
  <c r="C45" i="4" s="1"/>
  <c r="W6" i="3"/>
  <c r="C47" i="4" s="1"/>
  <c r="O56" i="5" l="1"/>
  <c r="D56" i="5"/>
  <c r="O85" i="5"/>
  <c r="D57" i="5"/>
  <c r="O36" i="5"/>
  <c r="O100" i="5"/>
  <c r="D100" i="5"/>
  <c r="O17" i="5"/>
  <c r="D15" i="5"/>
  <c r="O44" i="5"/>
  <c r="D44" i="5"/>
  <c r="O98" i="5"/>
  <c r="O66" i="5"/>
  <c r="O72" i="5"/>
  <c r="D72" i="5"/>
  <c r="O60" i="5"/>
  <c r="D60" i="5"/>
  <c r="O92" i="5"/>
  <c r="D92" i="5"/>
  <c r="O29" i="5"/>
  <c r="D29" i="5"/>
  <c r="O88" i="5"/>
  <c r="D88" i="5"/>
  <c r="O76" i="5"/>
  <c r="D76" i="5"/>
  <c r="O27" i="5"/>
  <c r="D27" i="5"/>
  <c r="O79" i="5"/>
  <c r="O67" i="5"/>
  <c r="O14" i="5"/>
  <c r="D54" i="5"/>
  <c r="O35" i="5"/>
  <c r="D35" i="5"/>
  <c r="G7" i="5"/>
  <c r="D99" i="5"/>
  <c r="O99" i="5"/>
  <c r="O80" i="5"/>
  <c r="D80" i="5"/>
  <c r="O48" i="5"/>
  <c r="D48" i="5"/>
  <c r="O96" i="5"/>
  <c r="D96" i="5"/>
  <c r="O16" i="5"/>
  <c r="D16" i="5"/>
  <c r="C5" i="5"/>
  <c r="K5" i="5" s="1"/>
  <c r="D19" i="5"/>
  <c r="O19" i="5"/>
  <c r="J7" i="5"/>
  <c r="O64" i="5"/>
  <c r="D64" i="5"/>
  <c r="C9" i="5"/>
  <c r="C6" i="5"/>
  <c r="R10" i="3"/>
  <c r="C50" i="4" s="1"/>
  <c r="V10" i="3"/>
  <c r="C54" i="4" s="1"/>
  <c r="U10" i="3"/>
  <c r="C53" i="4" s="1"/>
  <c r="T10" i="3"/>
  <c r="C52" i="4" s="1"/>
  <c r="S10" i="3"/>
  <c r="C51" i="4" s="1"/>
  <c r="L5" i="5" l="1"/>
  <c r="C7" i="5"/>
  <c r="V30" i="5"/>
  <c r="T10" i="5"/>
  <c r="W28" i="5"/>
  <c r="U19" i="5"/>
  <c r="W30" i="5"/>
  <c r="W27" i="5"/>
  <c r="U22" i="5"/>
  <c r="D7" i="5"/>
  <c r="U28" i="5"/>
  <c r="L7" i="5"/>
  <c r="D6" i="5"/>
  <c r="K6" i="5"/>
  <c r="L6" i="5"/>
  <c r="K7" i="5"/>
  <c r="V28" i="5"/>
  <c r="V29" i="5"/>
  <c r="U20" i="5"/>
  <c r="U21" i="5"/>
  <c r="W29" i="5"/>
  <c r="V27" i="5"/>
  <c r="J100" i="3"/>
  <c r="G100" i="3"/>
  <c r="C100" i="3" s="1"/>
  <c r="J99" i="3"/>
  <c r="G99" i="3"/>
  <c r="J98" i="3"/>
  <c r="G98" i="3"/>
  <c r="C98" i="3" s="1"/>
  <c r="D98" i="3" s="1"/>
  <c r="J97" i="3"/>
  <c r="G97" i="3"/>
  <c r="J96" i="3"/>
  <c r="G96" i="3"/>
  <c r="C96" i="3" s="1"/>
  <c r="J95" i="3"/>
  <c r="G95" i="3"/>
  <c r="J94" i="3"/>
  <c r="G94" i="3"/>
  <c r="C94" i="3" s="1"/>
  <c r="J93" i="3"/>
  <c r="G93" i="3"/>
  <c r="J92" i="3"/>
  <c r="G92" i="3"/>
  <c r="J91" i="3"/>
  <c r="G91" i="3"/>
  <c r="J90" i="3"/>
  <c r="G90" i="3"/>
  <c r="C90" i="3" s="1"/>
  <c r="D90" i="3" s="1"/>
  <c r="J89" i="3"/>
  <c r="G89" i="3"/>
  <c r="J88" i="3"/>
  <c r="G88" i="3"/>
  <c r="J87" i="3"/>
  <c r="G87" i="3"/>
  <c r="J86" i="3"/>
  <c r="G86" i="3"/>
  <c r="C86" i="3" s="1"/>
  <c r="J85" i="3"/>
  <c r="G85" i="3"/>
  <c r="J84" i="3"/>
  <c r="G84" i="3"/>
  <c r="J83" i="3"/>
  <c r="G83" i="3"/>
  <c r="J82" i="3"/>
  <c r="G82" i="3"/>
  <c r="J81" i="3"/>
  <c r="G81" i="3"/>
  <c r="J80" i="3"/>
  <c r="G80" i="3"/>
  <c r="J79" i="3"/>
  <c r="G79" i="3"/>
  <c r="J78" i="3"/>
  <c r="G78" i="3"/>
  <c r="J77" i="3"/>
  <c r="G77" i="3"/>
  <c r="J76" i="3"/>
  <c r="G76" i="3"/>
  <c r="J75" i="3"/>
  <c r="G75" i="3"/>
  <c r="J74" i="3"/>
  <c r="G74" i="3"/>
  <c r="J73" i="3"/>
  <c r="G73" i="3"/>
  <c r="J72" i="3"/>
  <c r="G72" i="3"/>
  <c r="J71" i="3"/>
  <c r="G71" i="3"/>
  <c r="J70" i="3"/>
  <c r="G70" i="3"/>
  <c r="J69" i="3"/>
  <c r="G69" i="3"/>
  <c r="J68" i="3"/>
  <c r="G68" i="3"/>
  <c r="J67" i="3"/>
  <c r="G67" i="3"/>
  <c r="J66" i="3"/>
  <c r="G66" i="3"/>
  <c r="J65" i="3"/>
  <c r="G65" i="3"/>
  <c r="J64" i="3"/>
  <c r="G64" i="3"/>
  <c r="J63" i="3"/>
  <c r="G63" i="3"/>
  <c r="J62" i="3"/>
  <c r="G62" i="3"/>
  <c r="C62" i="3" s="1"/>
  <c r="O62" i="3" s="1"/>
  <c r="J61" i="3"/>
  <c r="G61" i="3"/>
  <c r="J60" i="3"/>
  <c r="G60" i="3"/>
  <c r="J59" i="3"/>
  <c r="G59" i="3"/>
  <c r="J58" i="3"/>
  <c r="G58" i="3"/>
  <c r="J57" i="3"/>
  <c r="G57" i="3"/>
  <c r="J56" i="3"/>
  <c r="G56" i="3"/>
  <c r="J55" i="3"/>
  <c r="G55" i="3"/>
  <c r="J54" i="3"/>
  <c r="G54" i="3"/>
  <c r="J53" i="3"/>
  <c r="G53" i="3"/>
  <c r="J52" i="3"/>
  <c r="G52" i="3"/>
  <c r="J51" i="3"/>
  <c r="G51" i="3"/>
  <c r="J50" i="3"/>
  <c r="G50" i="3"/>
  <c r="J49" i="3"/>
  <c r="G49" i="3"/>
  <c r="J48" i="3"/>
  <c r="G48" i="3"/>
  <c r="J47" i="3"/>
  <c r="G47" i="3"/>
  <c r="J46" i="3"/>
  <c r="G46" i="3"/>
  <c r="J45" i="3"/>
  <c r="G45" i="3"/>
  <c r="J44" i="3"/>
  <c r="G44" i="3"/>
  <c r="J43" i="3"/>
  <c r="G43" i="3"/>
  <c r="J42" i="3"/>
  <c r="G42" i="3"/>
  <c r="J41" i="3"/>
  <c r="G41" i="3"/>
  <c r="J40" i="3"/>
  <c r="G40" i="3"/>
  <c r="J39" i="3"/>
  <c r="G39" i="3"/>
  <c r="U38" i="3"/>
  <c r="C90" i="4" s="1"/>
  <c r="J38" i="3"/>
  <c r="G38" i="3"/>
  <c r="J37" i="3"/>
  <c r="G37" i="3"/>
  <c r="J36" i="3"/>
  <c r="G36" i="3"/>
  <c r="U35" i="3"/>
  <c r="C88" i="4" s="1"/>
  <c r="J35" i="3"/>
  <c r="G35" i="3"/>
  <c r="U34" i="3"/>
  <c r="J34" i="3"/>
  <c r="G34" i="3"/>
  <c r="J33" i="3"/>
  <c r="G33" i="3"/>
  <c r="J32" i="3"/>
  <c r="G32" i="3"/>
  <c r="J31" i="3"/>
  <c r="G31" i="3"/>
  <c r="J30" i="3"/>
  <c r="G30" i="3"/>
  <c r="J29" i="3"/>
  <c r="G29" i="3"/>
  <c r="J28" i="3"/>
  <c r="G28" i="3"/>
  <c r="J27" i="3"/>
  <c r="G27" i="3"/>
  <c r="J26" i="3"/>
  <c r="G26" i="3"/>
  <c r="J25" i="3"/>
  <c r="G25" i="3"/>
  <c r="J24" i="3"/>
  <c r="G24" i="3"/>
  <c r="J23" i="3"/>
  <c r="G23" i="3"/>
  <c r="J22" i="3"/>
  <c r="G22" i="3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G15" i="3"/>
  <c r="J14" i="3"/>
  <c r="G14" i="3"/>
  <c r="J13" i="3"/>
  <c r="G13" i="3"/>
  <c r="I9" i="3"/>
  <c r="C39" i="4" s="1"/>
  <c r="H9" i="3"/>
  <c r="C38" i="4" s="1"/>
  <c r="F9" i="3"/>
  <c r="C36" i="4" s="1"/>
  <c r="E9" i="3"/>
  <c r="C35" i="4" s="1"/>
  <c r="V14" i="3"/>
  <c r="C62" i="4" s="1"/>
  <c r="U14" i="3"/>
  <c r="C61" i="4" s="1"/>
  <c r="T6" i="3"/>
  <c r="C44" i="4" s="1"/>
  <c r="S6" i="3"/>
  <c r="C43" i="4" s="1"/>
  <c r="R6" i="3"/>
  <c r="C42" i="4" s="1"/>
  <c r="I6" i="3"/>
  <c r="C20" i="4" s="1"/>
  <c r="H6" i="3"/>
  <c r="C19" i="4" s="1"/>
  <c r="F6" i="3"/>
  <c r="C17" i="4" s="1"/>
  <c r="E6" i="3"/>
  <c r="C16" i="4" s="1"/>
  <c r="I5" i="3"/>
  <c r="H5" i="3"/>
  <c r="C9" i="4" s="1"/>
  <c r="F5" i="3"/>
  <c r="C7" i="4" s="1"/>
  <c r="E5" i="3"/>
  <c r="C6" i="4" s="1"/>
  <c r="V31" i="5" l="1"/>
  <c r="Y10" i="5"/>
  <c r="Y14" i="5" s="1"/>
  <c r="T14" i="5"/>
  <c r="U30" i="5"/>
  <c r="U23" i="5"/>
  <c r="D5" i="5"/>
  <c r="U29" i="5"/>
  <c r="U27" i="5"/>
  <c r="U31" i="5" s="1"/>
  <c r="W31" i="5"/>
  <c r="C42" i="3"/>
  <c r="D42" i="3" s="1"/>
  <c r="C54" i="3"/>
  <c r="C58" i="3"/>
  <c r="D58" i="3" s="1"/>
  <c r="C91" i="3"/>
  <c r="D91" i="3" s="1"/>
  <c r="C95" i="3"/>
  <c r="D95" i="3" s="1"/>
  <c r="C45" i="3"/>
  <c r="O45" i="3" s="1"/>
  <c r="C47" i="3"/>
  <c r="D47" i="3" s="1"/>
  <c r="C34" i="3"/>
  <c r="O34" i="3" s="1"/>
  <c r="C15" i="3"/>
  <c r="D15" i="3" s="1"/>
  <c r="C17" i="3"/>
  <c r="O17" i="3" s="1"/>
  <c r="C36" i="3"/>
  <c r="D36" i="3" s="1"/>
  <c r="U36" i="3"/>
  <c r="C89" i="4" s="1"/>
  <c r="C87" i="4"/>
  <c r="C74" i="3"/>
  <c r="D74" i="3" s="1"/>
  <c r="C25" i="3"/>
  <c r="D25" i="3" s="1"/>
  <c r="I7" i="3"/>
  <c r="C30" i="4" s="1"/>
  <c r="C10" i="4"/>
  <c r="C40" i="3"/>
  <c r="O40" i="3" s="1"/>
  <c r="C59" i="3"/>
  <c r="O59" i="3" s="1"/>
  <c r="C63" i="3"/>
  <c r="D63" i="3" s="1"/>
  <c r="C71" i="3"/>
  <c r="D71" i="3" s="1"/>
  <c r="C77" i="3"/>
  <c r="O77" i="3" s="1"/>
  <c r="C79" i="3"/>
  <c r="D79" i="3" s="1"/>
  <c r="C13" i="3"/>
  <c r="O13" i="3" s="1"/>
  <c r="O54" i="3"/>
  <c r="D54" i="3"/>
  <c r="O86" i="3"/>
  <c r="D86" i="3"/>
  <c r="C26" i="3"/>
  <c r="O26" i="3" s="1"/>
  <c r="C43" i="3"/>
  <c r="O43" i="3" s="1"/>
  <c r="C67" i="3"/>
  <c r="D67" i="3" s="1"/>
  <c r="C46" i="3"/>
  <c r="O46" i="3" s="1"/>
  <c r="C50" i="3"/>
  <c r="D50" i="3" s="1"/>
  <c r="C55" i="3"/>
  <c r="D55" i="3" s="1"/>
  <c r="C57" i="3"/>
  <c r="O57" i="3" s="1"/>
  <c r="C66" i="3"/>
  <c r="D66" i="3" s="1"/>
  <c r="C70" i="3"/>
  <c r="O70" i="3" s="1"/>
  <c r="C72" i="3"/>
  <c r="O72" i="3" s="1"/>
  <c r="C75" i="3"/>
  <c r="D75" i="3" s="1"/>
  <c r="C39" i="3"/>
  <c r="D39" i="3" s="1"/>
  <c r="C78" i="3"/>
  <c r="D78" i="3" s="1"/>
  <c r="C82" i="3"/>
  <c r="D82" i="3" s="1"/>
  <c r="C87" i="3"/>
  <c r="D87" i="3" s="1"/>
  <c r="C89" i="3"/>
  <c r="O89" i="3" s="1"/>
  <c r="O94" i="3"/>
  <c r="D94" i="3"/>
  <c r="C14" i="3"/>
  <c r="D14" i="3" s="1"/>
  <c r="C16" i="3"/>
  <c r="O16" i="3" s="1"/>
  <c r="C18" i="3"/>
  <c r="D18" i="3" s="1"/>
  <c r="C20" i="3"/>
  <c r="O20" i="3" s="1"/>
  <c r="C22" i="3"/>
  <c r="O22" i="3" s="1"/>
  <c r="C24" i="3"/>
  <c r="O24" i="3" s="1"/>
  <c r="C33" i="3"/>
  <c r="C38" i="3"/>
  <c r="C41" i="3"/>
  <c r="O41" i="3" s="1"/>
  <c r="C56" i="3"/>
  <c r="O56" i="3" s="1"/>
  <c r="C61" i="3"/>
  <c r="C73" i="3"/>
  <c r="O73" i="3" s="1"/>
  <c r="C88" i="3"/>
  <c r="O88" i="3" s="1"/>
  <c r="C93" i="3"/>
  <c r="D45" i="3"/>
  <c r="C49" i="3"/>
  <c r="O49" i="3" s="1"/>
  <c r="C64" i="3"/>
  <c r="O64" i="3" s="1"/>
  <c r="C69" i="3"/>
  <c r="D77" i="3"/>
  <c r="C81" i="3"/>
  <c r="O81" i="3" s="1"/>
  <c r="C99" i="3"/>
  <c r="O99" i="3" s="1"/>
  <c r="J6" i="3"/>
  <c r="C21" i="4" s="1"/>
  <c r="C23" i="3"/>
  <c r="D23" i="3" s="1"/>
  <c r="C35" i="3"/>
  <c r="O35" i="3" s="1"/>
  <c r="C48" i="3"/>
  <c r="D48" i="3" s="1"/>
  <c r="C51" i="3"/>
  <c r="D51" i="3" s="1"/>
  <c r="C53" i="3"/>
  <c r="D62" i="3"/>
  <c r="C65" i="3"/>
  <c r="O65" i="3" s="1"/>
  <c r="C80" i="3"/>
  <c r="D80" i="3" s="1"/>
  <c r="C83" i="3"/>
  <c r="D83" i="3" s="1"/>
  <c r="C85" i="3"/>
  <c r="C97" i="3"/>
  <c r="O97" i="3" s="1"/>
  <c r="T14" i="3"/>
  <c r="C60" i="4" s="1"/>
  <c r="S14" i="3"/>
  <c r="C59" i="4" s="1"/>
  <c r="W14" i="3"/>
  <c r="C63" i="4" s="1"/>
  <c r="J5" i="3"/>
  <c r="C11" i="4" s="1"/>
  <c r="E7" i="3"/>
  <c r="C26" i="4" s="1"/>
  <c r="G6" i="3"/>
  <c r="C18" i="4" s="1"/>
  <c r="F7" i="3"/>
  <c r="C27" i="4" s="1"/>
  <c r="C19" i="3"/>
  <c r="O19" i="3" s="1"/>
  <c r="C21" i="3"/>
  <c r="D21" i="3" s="1"/>
  <c r="D26" i="3"/>
  <c r="D43" i="3"/>
  <c r="D19" i="3"/>
  <c r="O96" i="3"/>
  <c r="D96" i="3"/>
  <c r="O15" i="3"/>
  <c r="O47" i="3"/>
  <c r="O55" i="3"/>
  <c r="O71" i="3"/>
  <c r="O95" i="3"/>
  <c r="O48" i="3"/>
  <c r="D72" i="3"/>
  <c r="G5" i="3"/>
  <c r="C8" i="4" s="1"/>
  <c r="O18" i="3"/>
  <c r="O42" i="3"/>
  <c r="O50" i="3"/>
  <c r="O82" i="3"/>
  <c r="O90" i="3"/>
  <c r="O98" i="3"/>
  <c r="O100" i="3"/>
  <c r="D100" i="3"/>
  <c r="R14" i="3"/>
  <c r="H7" i="3"/>
  <c r="J9" i="3"/>
  <c r="C40" i="4" s="1"/>
  <c r="G9" i="3"/>
  <c r="C37" i="4" s="1"/>
  <c r="D17" i="3"/>
  <c r="C27" i="3"/>
  <c r="C28" i="3"/>
  <c r="C29" i="3"/>
  <c r="C30" i="3"/>
  <c r="C31" i="3"/>
  <c r="C32" i="3"/>
  <c r="C37" i="3"/>
  <c r="C44" i="3"/>
  <c r="C52" i="3"/>
  <c r="C60" i="3"/>
  <c r="C68" i="3"/>
  <c r="C76" i="3"/>
  <c r="C84" i="3"/>
  <c r="C92" i="3"/>
  <c r="O58" i="3" l="1"/>
  <c r="D97" i="3"/>
  <c r="D65" i="3"/>
  <c r="O78" i="3"/>
  <c r="D70" i="3"/>
  <c r="O91" i="3"/>
  <c r="D34" i="3"/>
  <c r="O63" i="3"/>
  <c r="D16" i="3"/>
  <c r="D64" i="3"/>
  <c r="O36" i="3"/>
  <c r="D35" i="3"/>
  <c r="D99" i="3"/>
  <c r="D13" i="3"/>
  <c r="D24" i="3"/>
  <c r="O25" i="3"/>
  <c r="D56" i="3"/>
  <c r="O14" i="3"/>
  <c r="D22" i="3"/>
  <c r="O83" i="3"/>
  <c r="O75" i="3"/>
  <c r="O67" i="3"/>
  <c r="D81" i="3"/>
  <c r="O74" i="3"/>
  <c r="O79" i="3"/>
  <c r="D88" i="3"/>
  <c r="D40" i="3"/>
  <c r="D59" i="3"/>
  <c r="D49" i="3"/>
  <c r="O87" i="3"/>
  <c r="D57" i="3"/>
  <c r="D41" i="3"/>
  <c r="C6" i="3"/>
  <c r="C14" i="4" s="1"/>
  <c r="J7" i="3"/>
  <c r="C31" i="4" s="1"/>
  <c r="C29" i="4"/>
  <c r="O23" i="3"/>
  <c r="D89" i="3"/>
  <c r="O66" i="3"/>
  <c r="D46" i="3"/>
  <c r="D73" i="3"/>
  <c r="O39" i="3"/>
  <c r="O69" i="3"/>
  <c r="D69" i="3"/>
  <c r="O61" i="3"/>
  <c r="D61" i="3"/>
  <c r="O33" i="3"/>
  <c r="D33" i="3"/>
  <c r="D20" i="3"/>
  <c r="O80" i="3"/>
  <c r="O51" i="3"/>
  <c r="O85" i="3"/>
  <c r="D85" i="3"/>
  <c r="O93" i="3"/>
  <c r="D93" i="3"/>
  <c r="O38" i="3"/>
  <c r="D38" i="3"/>
  <c r="O53" i="3"/>
  <c r="D53" i="3"/>
  <c r="O21" i="3"/>
  <c r="G7" i="3"/>
  <c r="C28" i="4" s="1"/>
  <c r="O92" i="3"/>
  <c r="D92" i="3"/>
  <c r="O60" i="3"/>
  <c r="D60" i="3"/>
  <c r="O31" i="3"/>
  <c r="D31" i="3"/>
  <c r="O27" i="3"/>
  <c r="D27" i="3"/>
  <c r="O32" i="3"/>
  <c r="D32" i="3"/>
  <c r="O28" i="3"/>
  <c r="D28" i="3"/>
  <c r="C5" i="3"/>
  <c r="O76" i="3"/>
  <c r="D76" i="3"/>
  <c r="O30" i="3"/>
  <c r="D30" i="3"/>
  <c r="O44" i="3"/>
  <c r="D44" i="3"/>
  <c r="O84" i="3"/>
  <c r="D84" i="3"/>
  <c r="O68" i="3"/>
  <c r="D68" i="3"/>
  <c r="O52" i="3"/>
  <c r="D52" i="3"/>
  <c r="O37" i="3"/>
  <c r="D37" i="3"/>
  <c r="O29" i="3"/>
  <c r="D29" i="3"/>
  <c r="C9" i="3"/>
  <c r="C34" i="4" s="1"/>
  <c r="V28" i="3" l="1"/>
  <c r="C76" i="4" s="1"/>
  <c r="C7" i="3"/>
  <c r="C24" i="4" s="1"/>
  <c r="K6" i="3"/>
  <c r="C22" i="4" s="1"/>
  <c r="L6" i="3"/>
  <c r="C23" i="4" s="1"/>
  <c r="L5" i="3"/>
  <c r="C13" i="4" s="1"/>
  <c r="C4" i="4"/>
  <c r="U21" i="3"/>
  <c r="C68" i="4" s="1"/>
  <c r="W29" i="3"/>
  <c r="C80" i="4" s="1"/>
  <c r="V29" i="3"/>
  <c r="C79" i="4" s="1"/>
  <c r="W30" i="3"/>
  <c r="C83" i="4" s="1"/>
  <c r="U20" i="3"/>
  <c r="C67" i="4" s="1"/>
  <c r="U19" i="3"/>
  <c r="C66" i="4" s="1"/>
  <c r="W28" i="3"/>
  <c r="V30" i="3"/>
  <c r="C82" i="4" s="1"/>
  <c r="K5" i="3"/>
  <c r="C12" i="4" s="1"/>
  <c r="U22" i="3"/>
  <c r="C69" i="4" s="1"/>
  <c r="D6" i="3"/>
  <c r="C15" i="4" s="1"/>
  <c r="W27" i="3"/>
  <c r="C74" i="4" s="1"/>
  <c r="V27" i="3"/>
  <c r="C73" i="4" s="1"/>
  <c r="D7" i="3"/>
  <c r="C25" i="4" s="1"/>
  <c r="L7" i="3" l="1"/>
  <c r="C33" i="4" s="1"/>
  <c r="K7" i="3"/>
  <c r="C32" i="4" s="1"/>
  <c r="C77" i="4"/>
  <c r="U28" i="3"/>
  <c r="C75" i="4" s="1"/>
  <c r="U29" i="3"/>
  <c r="C78" i="4" s="1"/>
  <c r="U30" i="3"/>
  <c r="C81" i="4" s="1"/>
  <c r="V31" i="3"/>
  <c r="C85" i="4" s="1"/>
  <c r="U23" i="3"/>
  <c r="C70" i="4" s="1"/>
  <c r="U27" i="3"/>
  <c r="C72" i="4" s="1"/>
  <c r="W31" i="3"/>
  <c r="C86" i="4" s="1"/>
  <c r="D5" i="3"/>
  <c r="C5" i="4" s="1"/>
  <c r="U31" i="3" l="1"/>
  <c r="C84" i="4" s="1"/>
  <c r="Y10" i="3" l="1"/>
  <c r="C56" i="4" s="1"/>
  <c r="Y6" i="3"/>
  <c r="Y14" i="3" s="1"/>
  <c r="C64" i="4" s="1"/>
  <c r="C4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Kokeš Michal</author>
  </authors>
  <commentList>
    <comment ref="K11" authorId="0" shapeId="0" xr:uid="{9372D16B-4A63-4D7F-B7DF-387FF4E8D726}">
      <text>
        <r>
          <rPr>
            <b/>
            <sz val="9"/>
            <color indexed="81"/>
            <rFont val="Tahoma"/>
            <family val="2"/>
            <charset val="238"/>
          </rPr>
          <t>Kokeš Michal:</t>
        </r>
        <r>
          <rPr>
            <sz val="9"/>
            <color indexed="81"/>
            <rFont val="Tahoma"/>
            <family val="2"/>
            <charset val="238"/>
          </rPr>
          <t xml:space="preserve">
"ANO" = osoba je řadový trenér (bez dalších činností v klubu), případně trenér, který v rámci struktury klubu provádí další činnost 
"NE" = není trenér (není bezpodmínečně nutné označovat) 
"šéftrenér" = označení šéftrenéra</t>
        </r>
      </text>
    </comment>
    <comment ref="L11" authorId="0" shapeId="0" xr:uid="{BD6EC867-221F-4053-9292-2553C42A3660}">
      <text>
        <r>
          <rPr>
            <b/>
            <sz val="9"/>
            <color indexed="81"/>
            <rFont val="Tahoma"/>
            <family val="2"/>
            <charset val="238"/>
          </rPr>
          <t>Kokeš Michal:</t>
        </r>
        <r>
          <rPr>
            <sz val="9"/>
            <color indexed="81"/>
            <rFont val="Tahoma"/>
            <family val="2"/>
            <charset val="238"/>
          </rPr>
          <t xml:space="preserve">
Pracovní smlouva, OSVČ, DPP, DPČ, jiné (např. platí ho jiný subjekt) + dobrovolník (=provádí činnost v určitém rozsahu a není finančně odměňován)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Kokeš Michal</author>
  </authors>
  <commentList>
    <comment ref="K11" authorId="0" shapeId="0" xr:uid="{CE7BB348-2A9B-40EF-BBE7-6348D3125BA6}">
      <text>
        <r>
          <rPr>
            <b/>
            <sz val="9"/>
            <color indexed="81"/>
            <rFont val="Tahoma"/>
            <family val="2"/>
            <charset val="238"/>
          </rPr>
          <t>Kokeš Michal:</t>
        </r>
        <r>
          <rPr>
            <sz val="9"/>
            <color indexed="81"/>
            <rFont val="Tahoma"/>
            <family val="2"/>
            <charset val="238"/>
          </rPr>
          <t xml:space="preserve">
"ANO" = osoba je řadový trenér (bez dalších činností v klubu), případně trenér, který v rámci struktury klubu provádí další činnost 
"NE" = není trenér (není bezpodmínečně nutné označovat) 
"šéftrenér" = označení šéftrenéra</t>
        </r>
      </text>
    </comment>
    <comment ref="L11" authorId="0" shapeId="0" xr:uid="{D3660253-96A6-4339-B523-5906B2C90824}">
      <text>
        <r>
          <rPr>
            <b/>
            <sz val="9"/>
            <color indexed="81"/>
            <rFont val="Tahoma"/>
            <family val="2"/>
            <charset val="238"/>
          </rPr>
          <t>Kokeš Michal:</t>
        </r>
        <r>
          <rPr>
            <sz val="9"/>
            <color indexed="81"/>
            <rFont val="Tahoma"/>
            <family val="2"/>
            <charset val="238"/>
          </rPr>
          <t xml:space="preserve">
Pracovní smlouva, OSVČ, DPP, DPČ, jiné (např. platí ho jiný subjekt) + dobrovolník (=provádí činnost v určitém rozsahu a není finančně odměňován)
</t>
        </r>
      </text>
    </comment>
  </commentList>
</comments>
</file>

<file path=xl/sharedStrings.xml><?xml version="1.0" encoding="utf-8"?>
<sst xmlns="http://schemas.openxmlformats.org/spreadsheetml/2006/main" count="333" uniqueCount="136">
  <si>
    <t>sportovní činnost (B)</t>
  </si>
  <si>
    <t>ostatní činnost (A,C)</t>
  </si>
  <si>
    <t>podíly oblastí činností</t>
  </si>
  <si>
    <t>celková činnost oddílu</t>
  </si>
  <si>
    <t>součet</t>
  </si>
  <si>
    <t>podíl na chodu</t>
  </si>
  <si>
    <t>trénérská</t>
  </si>
  <si>
    <t>ostatní sp.</t>
  </si>
  <si>
    <t>org.man. (A)</t>
  </si>
  <si>
    <t>bud.značky (C)</t>
  </si>
  <si>
    <t>oblast B</t>
  </si>
  <si>
    <t>oblasti A+C</t>
  </si>
  <si>
    <t>sml. vztahy -  celá org. struktura (vč. trenérů)</t>
  </si>
  <si>
    <t>osoby celkem</t>
  </si>
  <si>
    <t>všechny osoby</t>
  </si>
  <si>
    <t>dobrovolník</t>
  </si>
  <si>
    <t>prac. smlouva</t>
  </si>
  <si>
    <t>OSVČ</t>
  </si>
  <si>
    <t>DPP</t>
  </si>
  <si>
    <t>DPČ</t>
  </si>
  <si>
    <t>jiné</t>
  </si>
  <si>
    <t>pouze dobrovolníci</t>
  </si>
  <si>
    <t>pouze odměňovaní</t>
  </si>
  <si>
    <t>celkem</t>
  </si>
  <si>
    <t>ostatní</t>
  </si>
  <si>
    <t>trenéři celkem</t>
  </si>
  <si>
    <t>zapojené osoby (činnost v oblasti)</t>
  </si>
  <si>
    <t>trenérsko-metodická činnost (B)</t>
  </si>
  <si>
    <t>ostatní oblasti činnosti (A,C)</t>
  </si>
  <si>
    <t>jen trenér</t>
  </si>
  <si>
    <t>trenér?</t>
  </si>
  <si>
    <t>vztah</t>
  </si>
  <si>
    <t>odměňovaní celkem</t>
  </si>
  <si>
    <t>typ*</t>
  </si>
  <si>
    <t>"jen trenér"</t>
  </si>
  <si>
    <t>poč.osob</t>
  </si>
  <si>
    <t>jen sport (B)</t>
  </si>
  <si>
    <t>menší než 0,5</t>
  </si>
  <si>
    <t>jen ostatní (A,C)</t>
  </si>
  <si>
    <t>0,5 až 0,9</t>
  </si>
  <si>
    <t>plný úvazek</t>
  </si>
  <si>
    <t>trénér+ ost. sport (B)</t>
  </si>
  <si>
    <t>plný úvazek+</t>
  </si>
  <si>
    <t>trenér+ostatní (A,C)</t>
  </si>
  <si>
    <t>kontrolní součet</t>
  </si>
  <si>
    <t>trenér+sport+ost. (A,C)</t>
  </si>
  <si>
    <t>dobr.</t>
  </si>
  <si>
    <t>všichni</t>
  </si>
  <si>
    <t>trenéři</t>
  </si>
  <si>
    <t>NE</t>
  </si>
  <si>
    <t>ANO</t>
  </si>
  <si>
    <t>šéftrenér</t>
  </si>
  <si>
    <t>trenéři - odměňovaní</t>
  </si>
  <si>
    <t>trenéři bez finanční odměny</t>
  </si>
  <si>
    <t>šéftrenéři</t>
  </si>
  <si>
    <t>(počítají se zvlášť - mimo běžné trenéry)</t>
  </si>
  <si>
    <t>sekretář</t>
  </si>
  <si>
    <t>předseda</t>
  </si>
  <si>
    <t>šéftrenér - chlapci</t>
  </si>
  <si>
    <t>mark. pracovník</t>
  </si>
  <si>
    <t>létající trenér</t>
  </si>
  <si>
    <t>hospodář/účetní</t>
  </si>
  <si>
    <t>platí ho jiný subjekt</t>
  </si>
  <si>
    <t>šétrenér dívky</t>
  </si>
  <si>
    <t>trenér muži</t>
  </si>
  <si>
    <t>matrika</t>
  </si>
  <si>
    <t>specializace 
trenérů</t>
  </si>
  <si>
    <t>dobrovolníci</t>
  </si>
  <si>
    <t>ROZSAHY ÚVAZKŮ</t>
  </si>
  <si>
    <t>Karel Vomáčka</t>
  </si>
  <si>
    <t>Miloš Polívka</t>
  </si>
  <si>
    <t>Václav Starý</t>
  </si>
  <si>
    <t>Jan Mladý</t>
  </si>
  <si>
    <t>Karel Rychlý</t>
  </si>
  <si>
    <t>Petr Slabý</t>
  </si>
  <si>
    <t>Pavel Bystrý</t>
  </si>
  <si>
    <t>Jiří Modrý</t>
  </si>
  <si>
    <t>Lukáš Zelený</t>
  </si>
  <si>
    <t>kondice</t>
  </si>
  <si>
    <t>brankáři</t>
  </si>
  <si>
    <t>sml. vztahy</t>
  </si>
  <si>
    <t>sml. vztahy odměňovaní</t>
  </si>
  <si>
    <t>název oddílu</t>
  </si>
  <si>
    <t>součet sportovní činnost</t>
  </si>
  <si>
    <t>součet ostatní činnost (A,C)</t>
  </si>
  <si>
    <t>podíl oblasti činnosti B</t>
  </si>
  <si>
    <t>podíl oblastí činnosti A+C</t>
  </si>
  <si>
    <t>dobrovolníci celkem dle vztahů (vč. trenérů)</t>
  </si>
  <si>
    <t>celkem osob</t>
  </si>
  <si>
    <t>trenéři dle vztahů</t>
  </si>
  <si>
    <t>smluvní vztahy odměňovaní</t>
  </si>
  <si>
    <t>ROZSAHY ÚVAZKŮ - jen trenér</t>
  </si>
  <si>
    <t>menší než 0,5 - jen trenér</t>
  </si>
  <si>
    <t>0,5 až 0,9 - jen trenér</t>
  </si>
  <si>
    <t>plný úvazek - jen trenér</t>
  </si>
  <si>
    <t>plný úvazek+ - jen trenér</t>
  </si>
  <si>
    <t>kontrolní součet - jen trenér</t>
  </si>
  <si>
    <t>ROZSAHY ÚVAZKŮ - všichni</t>
  </si>
  <si>
    <t>menší než 0,5 - osoby</t>
  </si>
  <si>
    <t>menší než 0,5 - dobrovolníci</t>
  </si>
  <si>
    <t>menší než 0,5 - všichni</t>
  </si>
  <si>
    <t>0,5 až 0,9 - osoby</t>
  </si>
  <si>
    <t>0,5 až 0,9 - dobrovolníci</t>
  </si>
  <si>
    <t>0,5 až 0,9 - všichni</t>
  </si>
  <si>
    <t>plný úvazek - osoby</t>
  </si>
  <si>
    <t>plný úvazek - dobrovolníci</t>
  </si>
  <si>
    <t>plný úvazek - všichni</t>
  </si>
  <si>
    <t>plný úvazek+ - osoby</t>
  </si>
  <si>
    <t>plný úvazek+ - dobrovolníci</t>
  </si>
  <si>
    <t>plný úvazek+ - všichni</t>
  </si>
  <si>
    <t>kontrolní součet - osoby</t>
  </si>
  <si>
    <t>kontrolní součet - dobrovolníci</t>
  </si>
  <si>
    <t>kontrolní součet - všichni</t>
  </si>
  <si>
    <t>verze 2023</t>
  </si>
  <si>
    <t>jméno a příjmení</t>
  </si>
  <si>
    <t>název pozice</t>
  </si>
  <si>
    <t>poznámka</t>
  </si>
  <si>
    <t>jen 
trenér</t>
  </si>
  <si>
    <r>
      <t xml:space="preserve">buňky k vyplňování
</t>
    </r>
    <r>
      <rPr>
        <sz val="11"/>
        <color rgb="FF002060"/>
        <rFont val="Calibri"/>
        <family val="2"/>
        <charset val="238"/>
        <scheme val="minor"/>
      </rPr>
      <t>(text nebo hodnotu)</t>
    </r>
  </si>
  <si>
    <r>
      <t xml:space="preserve">automatické doplnění
</t>
    </r>
    <r>
      <rPr>
        <sz val="11"/>
        <color rgb="FF002060"/>
        <rFont val="Calibri"/>
        <family val="2"/>
        <charset val="238"/>
        <scheme val="minor"/>
      </rPr>
      <t>(text)</t>
    </r>
  </si>
  <si>
    <r>
      <t xml:space="preserve">úvazek typ </t>
    </r>
    <r>
      <rPr>
        <sz val="11"/>
        <color rgb="FF002060"/>
        <rFont val="Calibri"/>
        <family val="2"/>
        <charset val="238"/>
        <scheme val="minor"/>
      </rPr>
      <t>(automaticky)</t>
    </r>
  </si>
  <si>
    <r>
      <t xml:space="preserve"> trenér + typ*
</t>
    </r>
    <r>
      <rPr>
        <sz val="11"/>
        <color rgb="FF002060"/>
        <rFont val="Calibri"/>
        <family val="2"/>
        <charset val="238"/>
        <scheme val="minor"/>
      </rPr>
      <t>(automaticky)</t>
    </r>
  </si>
  <si>
    <t>osoby
dobrovolníci</t>
  </si>
  <si>
    <t>trenéři
dobrovolníci</t>
  </si>
  <si>
    <t>1) odměňovaní "řadoví" trenéři (nekombinující a bez šéftrenérů)</t>
  </si>
  <si>
    <t>2) odměňovaní pracovníci vč. trenérů kombinujících s další činností</t>
  </si>
  <si>
    <t>3) trenéři</t>
  </si>
  <si>
    <t>úvazek typ (automaticky)</t>
  </si>
  <si>
    <t xml:space="preserve"> trenér + typ*
(automaticky)</t>
  </si>
  <si>
    <t>vyberte (zvolte) možnost z nabídky</t>
  </si>
  <si>
    <r>
      <t>automatický výpočet</t>
    </r>
    <r>
      <rPr>
        <sz val="11"/>
        <color rgb="FF002060"/>
        <rFont val="Calibri"/>
        <family val="2"/>
        <charset val="238"/>
        <scheme val="minor"/>
      </rPr>
      <t xml:space="preserve">
(číslo, hodnota)</t>
    </r>
  </si>
  <si>
    <t>smluvní vztahy</t>
  </si>
  <si>
    <t>úroveň trenérské 
licence (A, B, C, D)</t>
  </si>
  <si>
    <t>ID oddílu</t>
  </si>
  <si>
    <t>FBK Horní Ves</t>
  </si>
  <si>
    <t>verze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</si>
</sst>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2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8"/>
      <color rgb="FF00206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BDC3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FFFF85"/>
        <bgColor indexed="64"/>
      </patternFill>
    </fill>
  </fills>
  <borders count="15">
    <border>
      <left/>
      <right/>
      <top/>
      <bottom/>
      <diagonal/>
    </border>
    <border>
      <left style="thin">
        <color rgb="FF102D69"/>
      </left>
      <right style="thin">
        <color rgb="FF102D69"/>
      </right>
      <top style="thin">
        <color rgb="FF102D69"/>
      </top>
      <bottom style="thin">
        <color rgb="FF102D69"/>
      </bottom>
      <diagonal/>
    </border>
    <border>
      <left/>
      <right/>
      <top style="thin">
        <color rgb="FF102D69"/>
      </top>
      <bottom style="hair">
        <color rgb="FFD51224"/>
      </bottom>
      <diagonal/>
    </border>
    <border>
      <left/>
      <right/>
      <top style="hair">
        <color rgb="FFD51224"/>
      </top>
      <bottom style="hair">
        <color rgb="FFD51224"/>
      </bottom>
      <diagonal/>
    </border>
    <border>
      <left/>
      <right/>
      <top/>
      <bottom style="thin">
        <color rgb="FF102D69"/>
      </bottom>
      <diagonal/>
    </border>
    <border>
      <left style="thin">
        <color rgb="FF102D69"/>
      </left>
      <right style="thin">
        <color rgb="FF102D69"/>
      </right>
      <top style="thin">
        <color rgb="FF102D69"/>
      </top>
      <bottom/>
      <diagonal/>
    </border>
    <border>
      <left style="thin">
        <color rgb="FF102D69"/>
      </left>
      <right style="thin">
        <color rgb="FF102D69"/>
      </right>
      <top/>
      <bottom style="thin">
        <color rgb="FF102D69"/>
      </bottom>
      <diagonal/>
    </border>
    <border>
      <left style="thin">
        <color rgb="FF102D69"/>
      </left>
      <right/>
      <top style="thin">
        <color rgb="FF102D69"/>
      </top>
      <bottom style="thin">
        <color rgb="FF102D69"/>
      </bottom>
      <diagonal/>
    </border>
    <border>
      <left/>
      <right/>
      <top style="thin">
        <color rgb="FF102D69"/>
      </top>
      <bottom style="thin">
        <color rgb="FF102D69"/>
      </bottom>
      <diagonal/>
    </border>
    <border>
      <left/>
      <right style="thin">
        <color rgb="FF102D69"/>
      </right>
      <top style="thin">
        <color rgb="FF102D69"/>
      </top>
      <bottom style="thin">
        <color rgb="FF102D69"/>
      </bottom>
      <diagonal/>
    </border>
    <border>
      <left/>
      <right style="hair">
        <color rgb="FFD51224"/>
      </right>
      <top/>
      <bottom style="hair">
        <color rgb="FFD51224"/>
      </bottom>
      <diagonal/>
    </border>
    <border>
      <left style="hair">
        <color rgb="FFD51224"/>
      </left>
      <right/>
      <top/>
      <bottom style="hair">
        <color rgb="FFD51224"/>
      </bottom>
      <diagonal/>
    </border>
    <border>
      <left/>
      <right/>
      <top/>
      <bottom style="hair">
        <color rgb="FFD512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4" fillId="0" borderId="0" xfId="0" applyNumberFormat="1" applyFont="1"/>
    <xf numFmtId="1" fontId="4" fillId="0" borderId="0" xfId="0" applyNumberFormat="1" applyFont="1"/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5" fontId="12" fillId="0" borderId="0" xfId="1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9" fillId="3" borderId="0" xfId="0" applyFont="1" applyFill="1" applyAlignment="1">
      <alignment horizontal="center"/>
    </xf>
    <xf numFmtId="0" fontId="9" fillId="2" borderId="2" xfId="0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164" fontId="9" fillId="6" borderId="3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10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2" fontId="9" fillId="4" borderId="0" xfId="0" applyNumberFormat="1" applyFont="1" applyFill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0" fontId="9" fillId="0" borderId="9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51224"/>
      <color rgb="FFFACACF"/>
      <color rgb="FFFFFF85"/>
      <color rgb="FFD2ECB6"/>
      <color rgb="FFF9BDC3"/>
      <color rgb="FFFFF3CD"/>
      <color rgb="FF102D6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88"/>
  <sheetViews>
    <sheetView showGridLines="0" tabSelected="1" zoomScale="85" zoomScaleNormal="85" workbookViewId="0"/>
  </sheetViews>
  <sheetFormatPr defaultRowHeight="15" x14ac:dyDescent="0.25"/>
  <cols>
    <col min="1" max="1" width="22.85546875" style="11" bestFit="1" customWidth="1"/>
    <col min="2" max="2" width="22.5703125" style="11" bestFit="1" customWidth="1"/>
    <col min="3" max="3" width="7.7109375" style="11" customWidth="1"/>
    <col min="4" max="4" width="13.42578125" style="11" customWidth="1"/>
    <col min="5" max="5" width="10.28515625" style="11" customWidth="1"/>
    <col min="6" max="6" width="10.28515625" style="23" customWidth="1"/>
    <col min="7" max="7" width="8.7109375" style="23" customWidth="1"/>
    <col min="8" max="8" width="12.140625" style="23" bestFit="1" customWidth="1"/>
    <col min="9" max="9" width="14.140625" style="23" bestFit="1" customWidth="1"/>
    <col min="10" max="10" width="7.7109375" style="14" customWidth="1"/>
    <col min="11" max="11" width="11.28515625" style="14" customWidth="1"/>
    <col min="12" max="13" width="20.7109375" style="14" customWidth="1"/>
    <col min="14" max="14" width="20.7109375" style="11" customWidth="1"/>
    <col min="15" max="15" width="6.7109375" style="27" customWidth="1"/>
    <col min="16" max="16" width="22.7109375" style="11" customWidth="1"/>
    <col min="17" max="17" width="1.7109375" style="11" customWidth="1"/>
    <col min="18" max="19" width="12.7109375" style="11" customWidth="1"/>
    <col min="20" max="23" width="7.7109375" style="11" customWidth="1"/>
    <col min="24" max="24" width="22.7109375" style="11" hidden="1" customWidth="1"/>
    <col min="25" max="25" width="12.28515625" style="11" customWidth="1"/>
    <col min="26" max="26" width="7.7109375" style="11" customWidth="1"/>
    <col min="27" max="16384" width="9.140625" style="11"/>
  </cols>
  <sheetData>
    <row r="1" spans="1:25" ht="30" customHeight="1" x14ac:dyDescent="0.25">
      <c r="A1" s="65" t="s">
        <v>133</v>
      </c>
      <c r="B1" s="66" t="s">
        <v>82</v>
      </c>
      <c r="C1" s="64"/>
      <c r="D1" s="64"/>
      <c r="E1" s="9"/>
      <c r="F1" s="84" t="s">
        <v>118</v>
      </c>
      <c r="G1" s="84"/>
      <c r="H1" s="83" t="s">
        <v>129</v>
      </c>
      <c r="I1" s="83"/>
      <c r="J1" s="85" t="s">
        <v>130</v>
      </c>
      <c r="K1" s="85"/>
      <c r="L1" s="50" t="s">
        <v>119</v>
      </c>
      <c r="O1" s="11"/>
      <c r="S1" s="12"/>
      <c r="T1" s="12"/>
      <c r="U1" s="12"/>
      <c r="V1" s="12"/>
      <c r="W1" s="12"/>
      <c r="X1" s="12"/>
      <c r="Y1" s="12"/>
    </row>
    <row r="2" spans="1:25" x14ac:dyDescent="0.25">
      <c r="A2" s="13" t="s">
        <v>135</v>
      </c>
      <c r="B2" s="12"/>
      <c r="C2" s="12"/>
      <c r="D2" s="12"/>
      <c r="E2" s="12"/>
      <c r="F2" s="9"/>
      <c r="G2" s="9"/>
      <c r="H2" s="9"/>
      <c r="I2" s="9"/>
      <c r="J2" s="10"/>
      <c r="N2" s="12"/>
      <c r="O2" s="15"/>
      <c r="P2" s="12"/>
      <c r="S2" s="12"/>
      <c r="T2" s="12"/>
      <c r="U2" s="12"/>
      <c r="V2" s="12"/>
      <c r="W2" s="12"/>
      <c r="X2" s="12"/>
      <c r="Y2" s="12"/>
    </row>
    <row r="3" spans="1:25" x14ac:dyDescent="0.25">
      <c r="B3" s="86" t="s">
        <v>3</v>
      </c>
      <c r="C3" s="88" t="s">
        <v>4</v>
      </c>
      <c r="D3" s="90" t="s">
        <v>5</v>
      </c>
      <c r="E3" s="80" t="s">
        <v>0</v>
      </c>
      <c r="F3" s="80"/>
      <c r="G3" s="80"/>
      <c r="H3" s="80" t="s">
        <v>1</v>
      </c>
      <c r="I3" s="80"/>
      <c r="J3" s="80"/>
      <c r="K3" s="80" t="s">
        <v>2</v>
      </c>
      <c r="L3" s="80"/>
      <c r="M3" s="16"/>
      <c r="N3" s="12"/>
      <c r="O3" s="9"/>
      <c r="P3" s="12"/>
      <c r="S3" s="12"/>
      <c r="T3" s="12"/>
      <c r="U3" s="12"/>
      <c r="V3" s="12"/>
      <c r="W3" s="12"/>
      <c r="X3" s="12"/>
      <c r="Y3" s="12"/>
    </row>
    <row r="4" spans="1:25" ht="15" customHeight="1" x14ac:dyDescent="0.25">
      <c r="A4" s="12"/>
      <c r="B4" s="87"/>
      <c r="C4" s="89"/>
      <c r="D4" s="91"/>
      <c r="E4" s="52" t="s">
        <v>6</v>
      </c>
      <c r="F4" s="52" t="s">
        <v>7</v>
      </c>
      <c r="G4" s="52" t="s">
        <v>4</v>
      </c>
      <c r="H4" s="52" t="s">
        <v>8</v>
      </c>
      <c r="I4" s="52" t="s">
        <v>9</v>
      </c>
      <c r="J4" s="54" t="s">
        <v>4</v>
      </c>
      <c r="K4" s="54" t="s">
        <v>10</v>
      </c>
      <c r="L4" s="54" t="s">
        <v>11</v>
      </c>
      <c r="M4" s="18"/>
      <c r="N4" s="12"/>
      <c r="O4" s="9"/>
      <c r="R4" s="69" t="s">
        <v>122</v>
      </c>
      <c r="S4" s="74" t="s">
        <v>12</v>
      </c>
      <c r="T4" s="74"/>
      <c r="U4" s="74"/>
      <c r="V4" s="74"/>
      <c r="W4" s="75"/>
      <c r="X4" s="36"/>
      <c r="Y4" s="73" t="s">
        <v>13</v>
      </c>
    </row>
    <row r="5" spans="1:25" x14ac:dyDescent="0.25">
      <c r="A5" s="20"/>
      <c r="B5" s="53" t="s">
        <v>14</v>
      </c>
      <c r="C5" s="55">
        <f>G5+J5</f>
        <v>0</v>
      </c>
      <c r="D5" s="55" t="e">
        <f>SUM(D6:D7)</f>
        <v>#DIV/0!</v>
      </c>
      <c r="E5" s="55">
        <f>SUM(E13:E100)</f>
        <v>0</v>
      </c>
      <c r="F5" s="55">
        <f>SUM(F13:F100)</f>
        <v>0</v>
      </c>
      <c r="G5" s="55">
        <f>E5+F5</f>
        <v>0</v>
      </c>
      <c r="H5" s="55">
        <f>SUM(H13:H100)</f>
        <v>0</v>
      </c>
      <c r="I5" s="55">
        <f>SUM(I13:I100)</f>
        <v>0</v>
      </c>
      <c r="J5" s="55">
        <f>H5+I5</f>
        <v>0</v>
      </c>
      <c r="K5" s="56" t="e">
        <f>G5/C5</f>
        <v>#DIV/0!</v>
      </c>
      <c r="L5" s="56" t="e">
        <f>J5/C5</f>
        <v>#DIV/0!</v>
      </c>
      <c r="M5" s="21"/>
      <c r="N5" s="12"/>
      <c r="O5" s="9"/>
      <c r="R5" s="70" t="s">
        <v>15</v>
      </c>
      <c r="S5" s="67" t="s">
        <v>16</v>
      </c>
      <c r="T5" s="52" t="s">
        <v>17</v>
      </c>
      <c r="U5" s="52" t="s">
        <v>18</v>
      </c>
      <c r="V5" s="52" t="s">
        <v>19</v>
      </c>
      <c r="W5" s="52" t="s">
        <v>20</v>
      </c>
      <c r="X5" s="36"/>
      <c r="Y5" s="73"/>
    </row>
    <row r="6" spans="1:25" x14ac:dyDescent="0.25">
      <c r="A6" s="20"/>
      <c r="B6" s="53" t="s">
        <v>21</v>
      </c>
      <c r="C6" s="55">
        <f>G6+J6</f>
        <v>0</v>
      </c>
      <c r="D6" s="57" t="e">
        <f>C6/C5</f>
        <v>#DIV/0!</v>
      </c>
      <c r="E6" s="55">
        <f>SUMIFS(E$13:$E100,L$13:L$100,"dobrovolník")</f>
        <v>0</v>
      </c>
      <c r="F6" s="55">
        <f>SUMIFS($F$13:F100,L$13:L$100,"dobrovolník")</f>
        <v>0</v>
      </c>
      <c r="G6" s="55">
        <f>E6+F6</f>
        <v>0</v>
      </c>
      <c r="H6" s="55">
        <f>SUMIFS($H$13:H100,L$13:L$100,"dobrovolník")</f>
        <v>0</v>
      </c>
      <c r="I6" s="55">
        <f>SUMIFS($I$13:I100,L$13:L$100,"dobrovolník")</f>
        <v>0</v>
      </c>
      <c r="J6" s="55">
        <f>H6+I6</f>
        <v>0</v>
      </c>
      <c r="K6" s="56" t="e">
        <f>G6/C6</f>
        <v>#DIV/0!</v>
      </c>
      <c r="L6" s="56" t="e">
        <f>J6/C6</f>
        <v>#DIV/0!</v>
      </c>
      <c r="M6" s="21"/>
      <c r="N6" s="12"/>
      <c r="O6" s="9"/>
      <c r="R6" s="68">
        <f>COUNTIF($L$13:$L$100,R9)</f>
        <v>0</v>
      </c>
      <c r="S6" s="37">
        <f t="shared" ref="S6:W6" si="0">COUNTIF($L$13:$L$100,S9)</f>
        <v>0</v>
      </c>
      <c r="T6" s="37">
        <f t="shared" si="0"/>
        <v>0</v>
      </c>
      <c r="U6" s="37">
        <f t="shared" si="0"/>
        <v>0</v>
      </c>
      <c r="V6" s="37">
        <f t="shared" si="0"/>
        <v>0</v>
      </c>
      <c r="W6" s="37">
        <f t="shared" si="0"/>
        <v>0</v>
      </c>
      <c r="X6" s="38"/>
      <c r="Y6" s="63">
        <f>SUM(Q6:X6)</f>
        <v>0</v>
      </c>
    </row>
    <row r="7" spans="1:25" x14ac:dyDescent="0.25">
      <c r="A7" s="15"/>
      <c r="B7" s="53" t="s">
        <v>22</v>
      </c>
      <c r="C7" s="55">
        <f>G7+J7</f>
        <v>0</v>
      </c>
      <c r="D7" s="57" t="e">
        <f>C7/C5</f>
        <v>#DIV/0!</v>
      </c>
      <c r="E7" s="55">
        <f>E5-E6</f>
        <v>0</v>
      </c>
      <c r="F7" s="55">
        <f>F5-F6</f>
        <v>0</v>
      </c>
      <c r="G7" s="55">
        <f>E7+F7</f>
        <v>0</v>
      </c>
      <c r="H7" s="55">
        <f>H5-H6</f>
        <v>0</v>
      </c>
      <c r="I7" s="55">
        <f>I5-I6</f>
        <v>0</v>
      </c>
      <c r="J7" s="55">
        <f>H7+I7</f>
        <v>0</v>
      </c>
      <c r="K7" s="56" t="e">
        <f>G7/C7</f>
        <v>#DIV/0!</v>
      </c>
      <c r="L7" s="56" t="e">
        <f>J7/C7</f>
        <v>#DIV/0!</v>
      </c>
      <c r="M7" s="21"/>
      <c r="N7" s="12"/>
      <c r="O7" s="9"/>
      <c r="P7" s="12"/>
      <c r="S7" s="9"/>
      <c r="T7" s="9"/>
      <c r="U7" s="9"/>
      <c r="V7" s="9"/>
      <c r="W7" s="9"/>
      <c r="X7" s="12"/>
      <c r="Y7" s="33"/>
    </row>
    <row r="8" spans="1:25" ht="15" customHeight="1" x14ac:dyDescent="0.25">
      <c r="A8" s="15"/>
      <c r="B8" s="17"/>
      <c r="C8" s="58" t="s">
        <v>23</v>
      </c>
      <c r="D8" s="58"/>
      <c r="E8" s="58"/>
      <c r="F8" s="58"/>
      <c r="G8" s="58"/>
      <c r="H8" s="58"/>
      <c r="I8" s="58"/>
      <c r="J8" s="58"/>
      <c r="K8" s="58"/>
      <c r="L8" s="58"/>
      <c r="M8" s="19"/>
      <c r="N8" s="12"/>
      <c r="O8" s="9"/>
      <c r="R8" s="69" t="s">
        <v>48</v>
      </c>
      <c r="S8" s="78" t="s">
        <v>131</v>
      </c>
      <c r="T8" s="74"/>
      <c r="U8" s="74"/>
      <c r="V8" s="74"/>
      <c r="W8" s="75"/>
      <c r="X8" s="36"/>
      <c r="Y8" s="73" t="s">
        <v>25</v>
      </c>
    </row>
    <row r="9" spans="1:25" x14ac:dyDescent="0.25">
      <c r="A9" s="15"/>
      <c r="B9" s="17" t="s">
        <v>26</v>
      </c>
      <c r="C9" s="59">
        <f>(COUNT(C13:C100))-COUNTIF(C13:C100,0)</f>
        <v>0</v>
      </c>
      <c r="D9" s="60"/>
      <c r="E9" s="59">
        <f t="shared" ref="E9:J9" si="1">(COUNT(E13:E100))-COUNTIF(E13:E100,0)</f>
        <v>0</v>
      </c>
      <c r="F9" s="59">
        <f t="shared" si="1"/>
        <v>0</v>
      </c>
      <c r="G9" s="59">
        <f t="shared" si="1"/>
        <v>0</v>
      </c>
      <c r="H9" s="59">
        <f t="shared" si="1"/>
        <v>0</v>
      </c>
      <c r="I9" s="59">
        <f t="shared" si="1"/>
        <v>0</v>
      </c>
      <c r="J9" s="61">
        <f t="shared" si="1"/>
        <v>0</v>
      </c>
      <c r="K9" s="58"/>
      <c r="L9" s="58"/>
      <c r="M9" s="22"/>
      <c r="N9" s="12"/>
      <c r="O9" s="9"/>
      <c r="R9" s="70" t="s">
        <v>15</v>
      </c>
      <c r="S9" s="52" t="s">
        <v>16</v>
      </c>
      <c r="T9" s="52" t="s">
        <v>17</v>
      </c>
      <c r="U9" s="52" t="s">
        <v>18</v>
      </c>
      <c r="V9" s="52" t="s">
        <v>19</v>
      </c>
      <c r="W9" s="52" t="s">
        <v>20</v>
      </c>
      <c r="X9" s="36"/>
      <c r="Y9" s="73"/>
    </row>
    <row r="10" spans="1:25" x14ac:dyDescent="0.25">
      <c r="A10" s="15"/>
      <c r="K10" s="22"/>
      <c r="L10" s="22"/>
      <c r="M10" s="19"/>
      <c r="N10" s="12"/>
      <c r="O10" s="9"/>
      <c r="R10" s="37">
        <f t="shared" ref="R10:W10" si="2">COUNTIFS($L$13:$L$100,R9,$O$13:$O$100,"ANO")</f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38"/>
      <c r="Y10" s="63">
        <f>SUM(Q10:X10)</f>
        <v>0</v>
      </c>
    </row>
    <row r="11" spans="1:25" ht="15" customHeight="1" x14ac:dyDescent="0.25">
      <c r="A11" s="71" t="s">
        <v>114</v>
      </c>
      <c r="B11" s="72" t="s">
        <v>115</v>
      </c>
      <c r="C11" s="80" t="s">
        <v>23</v>
      </c>
      <c r="D11" s="73" t="s">
        <v>127</v>
      </c>
      <c r="E11" s="76" t="s">
        <v>27</v>
      </c>
      <c r="F11" s="76"/>
      <c r="G11" s="76"/>
      <c r="H11" s="76" t="s">
        <v>28</v>
      </c>
      <c r="I11" s="76"/>
      <c r="J11" s="76"/>
      <c r="K11" s="76" t="s">
        <v>30</v>
      </c>
      <c r="L11" s="76" t="s">
        <v>31</v>
      </c>
      <c r="M11" s="77" t="s">
        <v>66</v>
      </c>
      <c r="N11" s="77" t="s">
        <v>132</v>
      </c>
      <c r="O11" s="73" t="s">
        <v>117</v>
      </c>
      <c r="P11" s="73" t="s">
        <v>128</v>
      </c>
      <c r="S11" s="12"/>
      <c r="T11" s="12"/>
      <c r="U11" s="12"/>
      <c r="V11" s="12"/>
      <c r="W11" s="12"/>
      <c r="X11" s="12"/>
      <c r="Y11" s="12"/>
    </row>
    <row r="12" spans="1:25" x14ac:dyDescent="0.25">
      <c r="A12" s="71"/>
      <c r="B12" s="72"/>
      <c r="C12" s="80"/>
      <c r="D12" s="73"/>
      <c r="E12" s="24" t="s">
        <v>6</v>
      </c>
      <c r="F12" s="24" t="s">
        <v>24</v>
      </c>
      <c r="G12" s="25" t="s">
        <v>4</v>
      </c>
      <c r="H12" s="24" t="s">
        <v>8</v>
      </c>
      <c r="I12" s="24" t="s">
        <v>9</v>
      </c>
      <c r="J12" s="25" t="s">
        <v>4</v>
      </c>
      <c r="K12" s="76"/>
      <c r="L12" s="76"/>
      <c r="M12" s="77"/>
      <c r="N12" s="76"/>
      <c r="O12" s="73"/>
      <c r="P12" s="73"/>
      <c r="R12" s="81" t="s">
        <v>67</v>
      </c>
      <c r="S12" s="78" t="s">
        <v>90</v>
      </c>
      <c r="T12" s="74"/>
      <c r="U12" s="74"/>
      <c r="V12" s="74"/>
      <c r="W12" s="75"/>
      <c r="X12" s="36"/>
      <c r="Y12" s="73" t="s">
        <v>32</v>
      </c>
    </row>
    <row r="13" spans="1:25" x14ac:dyDescent="0.25">
      <c r="A13" s="28"/>
      <c r="B13" s="28"/>
      <c r="C13" s="41">
        <f>G13+J13</f>
        <v>0</v>
      </c>
      <c r="D13" s="45" t="str">
        <f>IF(C13&gt;1,"plný úvazek+",IF(C13=1,"plný úvazek",IF(C13&gt;=0.5,"0,5 až 0,9",IF(C13=0," ","menší než 0,5"))))</f>
        <v xml:space="preserve"> </v>
      </c>
      <c r="E13" s="29"/>
      <c r="F13" s="29"/>
      <c r="G13" s="41">
        <f>SUM(E13:F13)</f>
        <v>0</v>
      </c>
      <c r="H13" s="29"/>
      <c r="I13" s="29"/>
      <c r="J13" s="41">
        <f>SUM(H13:I13)</f>
        <v>0</v>
      </c>
      <c r="K13" s="43"/>
      <c r="L13" s="43"/>
      <c r="M13" s="28"/>
      <c r="N13" s="28"/>
      <c r="O13" s="47" t="str">
        <f t="shared" ref="O13:O44" si="3">IF(C13=0,"x",IF(SUM(F13,I13,H13)&gt;0,"xx","ANO"))</f>
        <v>x</v>
      </c>
      <c r="P13" s="47"/>
      <c r="R13" s="82"/>
      <c r="S13" s="52" t="s">
        <v>16</v>
      </c>
      <c r="T13" s="52" t="s">
        <v>17</v>
      </c>
      <c r="U13" s="52" t="s">
        <v>18</v>
      </c>
      <c r="V13" s="52" t="s">
        <v>19</v>
      </c>
      <c r="W13" s="52" t="s">
        <v>20</v>
      </c>
      <c r="Y13" s="73"/>
    </row>
    <row r="14" spans="1:25" x14ac:dyDescent="0.25">
      <c r="A14" s="30"/>
      <c r="B14" s="30"/>
      <c r="C14" s="42">
        <f t="shared" ref="C14:C77" si="4">G14+J14</f>
        <v>0</v>
      </c>
      <c r="D14" s="46" t="str">
        <f t="shared" ref="D14:D77" si="5">IF(C14&gt;1,"plný úvazek+",IF(C14=1,"plný úvazek",IF(C14&gt;=0.5,"0,5 až 0,9",IF(C14=0," ","menší než 0,5"))))</f>
        <v xml:space="preserve"> </v>
      </c>
      <c r="E14" s="31"/>
      <c r="F14" s="31"/>
      <c r="G14" s="42">
        <f t="shared" ref="G14:G77" si="6">SUM(E14:F14)</f>
        <v>0</v>
      </c>
      <c r="H14" s="31"/>
      <c r="I14" s="31"/>
      <c r="J14" s="42">
        <f t="shared" ref="J14:J77" si="7">SUM(H14:I14)</f>
        <v>0</v>
      </c>
      <c r="K14" s="44"/>
      <c r="L14" s="44"/>
      <c r="M14" s="30"/>
      <c r="N14" s="30"/>
      <c r="O14" s="48" t="str">
        <f t="shared" si="3"/>
        <v>x</v>
      </c>
      <c r="P14" s="48"/>
      <c r="R14" s="37">
        <f t="shared" ref="R14:W14" si="8">R6-R10</f>
        <v>0</v>
      </c>
      <c r="S14" s="37">
        <f t="shared" si="8"/>
        <v>0</v>
      </c>
      <c r="T14" s="37">
        <f t="shared" si="8"/>
        <v>0</v>
      </c>
      <c r="U14" s="37">
        <f t="shared" si="8"/>
        <v>0</v>
      </c>
      <c r="V14" s="37">
        <f t="shared" si="8"/>
        <v>0</v>
      </c>
      <c r="W14" s="37">
        <f t="shared" si="8"/>
        <v>0</v>
      </c>
      <c r="Y14" s="37">
        <f>Y6-Y10</f>
        <v>0</v>
      </c>
    </row>
    <row r="15" spans="1:25" x14ac:dyDescent="0.25">
      <c r="A15" s="30"/>
      <c r="B15" s="30"/>
      <c r="C15" s="42">
        <f t="shared" si="4"/>
        <v>0</v>
      </c>
      <c r="D15" s="46" t="str">
        <f t="shared" si="5"/>
        <v xml:space="preserve"> </v>
      </c>
      <c r="E15" s="31"/>
      <c r="F15" s="31"/>
      <c r="G15" s="42">
        <f t="shared" si="6"/>
        <v>0</v>
      </c>
      <c r="H15" s="31"/>
      <c r="I15" s="31"/>
      <c r="J15" s="42">
        <f t="shared" si="7"/>
        <v>0</v>
      </c>
      <c r="K15" s="44"/>
      <c r="L15" s="44"/>
      <c r="M15" s="30"/>
      <c r="N15" s="30"/>
      <c r="O15" s="48" t="str">
        <f t="shared" si="3"/>
        <v>x</v>
      </c>
      <c r="P15" s="48"/>
      <c r="S15" s="12"/>
      <c r="T15" s="12"/>
      <c r="U15" s="12"/>
      <c r="V15" s="12"/>
      <c r="W15" s="12"/>
      <c r="X15" s="12"/>
      <c r="Y15" s="12"/>
    </row>
    <row r="16" spans="1:25" x14ac:dyDescent="0.25">
      <c r="A16" s="30"/>
      <c r="B16" s="30"/>
      <c r="C16" s="42">
        <f t="shared" si="4"/>
        <v>0</v>
      </c>
      <c r="D16" s="46" t="str">
        <f t="shared" si="5"/>
        <v xml:space="preserve"> </v>
      </c>
      <c r="E16" s="31"/>
      <c r="F16" s="31"/>
      <c r="G16" s="42">
        <f t="shared" si="6"/>
        <v>0</v>
      </c>
      <c r="H16" s="31"/>
      <c r="I16" s="31"/>
      <c r="J16" s="42">
        <f t="shared" si="7"/>
        <v>0</v>
      </c>
      <c r="K16" s="44"/>
      <c r="L16" s="44"/>
      <c r="M16" s="30"/>
      <c r="N16" s="30"/>
      <c r="O16" s="48" t="str">
        <f t="shared" si="3"/>
        <v>x</v>
      </c>
      <c r="P16" s="48"/>
      <c r="S16" s="79" t="s">
        <v>68</v>
      </c>
      <c r="T16" s="79"/>
      <c r="U16" s="79"/>
      <c r="V16" s="79"/>
      <c r="W16" s="79"/>
      <c r="X16" s="79"/>
      <c r="Y16" s="79"/>
    </row>
    <row r="17" spans="1:25" x14ac:dyDescent="0.25">
      <c r="A17" s="30"/>
      <c r="B17" s="30"/>
      <c r="C17" s="42">
        <f t="shared" si="4"/>
        <v>0</v>
      </c>
      <c r="D17" s="46" t="str">
        <f t="shared" si="5"/>
        <v xml:space="preserve"> </v>
      </c>
      <c r="E17" s="31"/>
      <c r="F17" s="31"/>
      <c r="G17" s="42">
        <f t="shared" si="6"/>
        <v>0</v>
      </c>
      <c r="H17" s="31"/>
      <c r="I17" s="31"/>
      <c r="J17" s="42">
        <f t="shared" si="7"/>
        <v>0</v>
      </c>
      <c r="K17" s="44"/>
      <c r="L17" s="44"/>
      <c r="M17" s="30"/>
      <c r="N17" s="30"/>
      <c r="O17" s="48" t="str">
        <f t="shared" si="3"/>
        <v>x</v>
      </c>
      <c r="P17" s="48"/>
      <c r="S17" s="20" t="s">
        <v>124</v>
      </c>
      <c r="T17" s="20"/>
      <c r="U17" s="20"/>
      <c r="V17" s="20"/>
      <c r="W17" s="20"/>
      <c r="X17" s="15" t="s">
        <v>33</v>
      </c>
      <c r="Y17" s="12"/>
    </row>
    <row r="18" spans="1:25" x14ac:dyDescent="0.25">
      <c r="A18" s="30"/>
      <c r="B18" s="30"/>
      <c r="C18" s="42">
        <f t="shared" si="4"/>
        <v>0</v>
      </c>
      <c r="D18" s="46" t="str">
        <f t="shared" si="5"/>
        <v xml:space="preserve"> </v>
      </c>
      <c r="E18" s="31"/>
      <c r="F18" s="31"/>
      <c r="G18" s="42">
        <f t="shared" si="6"/>
        <v>0</v>
      </c>
      <c r="H18" s="31"/>
      <c r="I18" s="31"/>
      <c r="J18" s="42">
        <f t="shared" si="7"/>
        <v>0</v>
      </c>
      <c r="K18" s="44"/>
      <c r="L18" s="44"/>
      <c r="M18" s="30"/>
      <c r="N18" s="32"/>
      <c r="O18" s="48" t="str">
        <f t="shared" si="3"/>
        <v>x</v>
      </c>
      <c r="P18" s="48"/>
      <c r="T18" s="51" t="s">
        <v>34</v>
      </c>
      <c r="U18" s="9" t="s">
        <v>35</v>
      </c>
      <c r="V18" s="12"/>
      <c r="W18" s="12"/>
      <c r="X18" s="12" t="s">
        <v>36</v>
      </c>
      <c r="Y18" s="12"/>
    </row>
    <row r="19" spans="1:25" x14ac:dyDescent="0.25">
      <c r="A19" s="30"/>
      <c r="B19" s="30"/>
      <c r="C19" s="42">
        <f t="shared" si="4"/>
        <v>0</v>
      </c>
      <c r="D19" s="46" t="str">
        <f t="shared" si="5"/>
        <v xml:space="preserve"> </v>
      </c>
      <c r="E19" s="31"/>
      <c r="F19" s="31"/>
      <c r="G19" s="42">
        <f t="shared" si="6"/>
        <v>0</v>
      </c>
      <c r="H19" s="31"/>
      <c r="I19" s="31"/>
      <c r="J19" s="42">
        <f t="shared" si="7"/>
        <v>0</v>
      </c>
      <c r="K19" s="44"/>
      <c r="L19" s="44"/>
      <c r="M19" s="30"/>
      <c r="N19" s="30"/>
      <c r="O19" s="48" t="str">
        <f t="shared" si="3"/>
        <v>x</v>
      </c>
      <c r="P19" s="48"/>
      <c r="T19" s="51" t="s">
        <v>37</v>
      </c>
      <c r="U19" s="39">
        <f>COUNTIFS($O$13:$O$100,"ANO",$D$13:$D$100,T19)</f>
        <v>0</v>
      </c>
      <c r="V19" s="12"/>
      <c r="W19" s="12"/>
      <c r="X19" s="12" t="s">
        <v>38</v>
      </c>
      <c r="Y19" s="12"/>
    </row>
    <row r="20" spans="1:25" x14ac:dyDescent="0.25">
      <c r="A20" s="30"/>
      <c r="B20" s="30"/>
      <c r="C20" s="42">
        <f t="shared" si="4"/>
        <v>0</v>
      </c>
      <c r="D20" s="46" t="str">
        <f t="shared" si="5"/>
        <v xml:space="preserve"> </v>
      </c>
      <c r="E20" s="31"/>
      <c r="F20" s="31"/>
      <c r="G20" s="42">
        <f t="shared" si="6"/>
        <v>0</v>
      </c>
      <c r="H20" s="31"/>
      <c r="I20" s="31"/>
      <c r="J20" s="42">
        <f t="shared" si="7"/>
        <v>0</v>
      </c>
      <c r="K20" s="44"/>
      <c r="L20" s="44"/>
      <c r="M20" s="30"/>
      <c r="N20" s="30"/>
      <c r="O20" s="48" t="str">
        <f t="shared" si="3"/>
        <v>x</v>
      </c>
      <c r="P20" s="48"/>
      <c r="T20" s="51" t="s">
        <v>39</v>
      </c>
      <c r="U20" s="39">
        <f>COUNTIFS($O$13:$O$100,"ANO",$D$13:$D$100,T20)</f>
        <v>0</v>
      </c>
      <c r="V20" s="12"/>
      <c r="W20" s="12"/>
      <c r="X20" s="12" t="s">
        <v>29</v>
      </c>
      <c r="Y20" s="12"/>
    </row>
    <row r="21" spans="1:25" x14ac:dyDescent="0.25">
      <c r="A21" s="30"/>
      <c r="B21" s="30"/>
      <c r="C21" s="42">
        <f t="shared" si="4"/>
        <v>0</v>
      </c>
      <c r="D21" s="46" t="str">
        <f t="shared" si="5"/>
        <v xml:space="preserve"> </v>
      </c>
      <c r="E21" s="31"/>
      <c r="F21" s="31"/>
      <c r="G21" s="42">
        <f t="shared" si="6"/>
        <v>0</v>
      </c>
      <c r="H21" s="31"/>
      <c r="I21" s="31"/>
      <c r="J21" s="42">
        <f t="shared" si="7"/>
        <v>0</v>
      </c>
      <c r="K21" s="44"/>
      <c r="L21" s="44"/>
      <c r="M21" s="30"/>
      <c r="N21" s="30"/>
      <c r="O21" s="48" t="str">
        <f t="shared" si="3"/>
        <v>x</v>
      </c>
      <c r="P21" s="48"/>
      <c r="T21" s="51" t="s">
        <v>40</v>
      </c>
      <c r="U21" s="39">
        <f>COUNTIFS($O$13:$O$100,"ANO",$D$13:$D$100,T21)</f>
        <v>0</v>
      </c>
      <c r="V21" s="12"/>
      <c r="W21" s="12"/>
      <c r="X21" s="12" t="s">
        <v>41</v>
      </c>
      <c r="Y21" s="12"/>
    </row>
    <row r="22" spans="1:25" x14ac:dyDescent="0.25">
      <c r="A22" s="30"/>
      <c r="B22" s="30"/>
      <c r="C22" s="42">
        <f t="shared" si="4"/>
        <v>0</v>
      </c>
      <c r="D22" s="46" t="str">
        <f t="shared" si="5"/>
        <v xml:space="preserve"> </v>
      </c>
      <c r="E22" s="31"/>
      <c r="F22" s="31"/>
      <c r="G22" s="42">
        <f t="shared" si="6"/>
        <v>0</v>
      </c>
      <c r="H22" s="31"/>
      <c r="I22" s="31"/>
      <c r="J22" s="42">
        <f t="shared" si="7"/>
        <v>0</v>
      </c>
      <c r="K22" s="44"/>
      <c r="L22" s="44"/>
      <c r="M22" s="30"/>
      <c r="N22" s="30"/>
      <c r="O22" s="48" t="str">
        <f t="shared" si="3"/>
        <v>x</v>
      </c>
      <c r="P22" s="48"/>
      <c r="T22" s="51" t="s">
        <v>42</v>
      </c>
      <c r="U22" s="39">
        <f>COUNTIFS($O$13:$O$100,"ANO",$D$13:$D$100,T22)</f>
        <v>0</v>
      </c>
      <c r="V22" s="12"/>
      <c r="W22" s="12"/>
      <c r="X22" s="12" t="s">
        <v>43</v>
      </c>
      <c r="Y22" s="12"/>
    </row>
    <row r="23" spans="1:25" x14ac:dyDescent="0.25">
      <c r="A23" s="30"/>
      <c r="B23" s="30"/>
      <c r="C23" s="42">
        <f t="shared" si="4"/>
        <v>0</v>
      </c>
      <c r="D23" s="46" t="str">
        <f t="shared" si="5"/>
        <v xml:space="preserve"> </v>
      </c>
      <c r="E23" s="31"/>
      <c r="F23" s="31"/>
      <c r="G23" s="42">
        <f t="shared" si="6"/>
        <v>0</v>
      </c>
      <c r="H23" s="31"/>
      <c r="I23" s="31"/>
      <c r="J23" s="42">
        <f t="shared" si="7"/>
        <v>0</v>
      </c>
      <c r="K23" s="44"/>
      <c r="L23" s="44"/>
      <c r="M23" s="30"/>
      <c r="N23" s="30"/>
      <c r="O23" s="48" t="str">
        <f t="shared" si="3"/>
        <v>x</v>
      </c>
      <c r="P23" s="48"/>
      <c r="T23" s="51" t="s">
        <v>44</v>
      </c>
      <c r="U23" s="39">
        <f>SUM(U19:U22)</f>
        <v>0</v>
      </c>
      <c r="V23" s="12"/>
      <c r="W23" s="12"/>
      <c r="X23" s="12"/>
      <c r="Y23" s="12"/>
    </row>
    <row r="24" spans="1:25" x14ac:dyDescent="0.25">
      <c r="A24" s="30"/>
      <c r="B24" s="30"/>
      <c r="C24" s="42">
        <f t="shared" si="4"/>
        <v>0</v>
      </c>
      <c r="D24" s="46" t="str">
        <f t="shared" si="5"/>
        <v xml:space="preserve"> </v>
      </c>
      <c r="E24" s="31"/>
      <c r="F24" s="31"/>
      <c r="G24" s="42">
        <f t="shared" si="6"/>
        <v>0</v>
      </c>
      <c r="H24" s="31"/>
      <c r="I24" s="31"/>
      <c r="J24" s="42">
        <f t="shared" si="7"/>
        <v>0</v>
      </c>
      <c r="K24" s="44"/>
      <c r="L24" s="44"/>
      <c r="M24" s="30"/>
      <c r="N24" s="30"/>
      <c r="O24" s="48" t="str">
        <f t="shared" si="3"/>
        <v>x</v>
      </c>
      <c r="P24" s="48"/>
      <c r="S24" s="12"/>
      <c r="T24" s="12"/>
      <c r="U24" s="12"/>
      <c r="V24" s="12"/>
      <c r="W24" s="12"/>
      <c r="X24" s="12" t="s">
        <v>45</v>
      </c>
      <c r="Y24" s="12"/>
    </row>
    <row r="25" spans="1:25" x14ac:dyDescent="0.25">
      <c r="A25" s="30"/>
      <c r="B25" s="30"/>
      <c r="C25" s="42">
        <f t="shared" si="4"/>
        <v>0</v>
      </c>
      <c r="D25" s="46" t="str">
        <f t="shared" si="5"/>
        <v xml:space="preserve"> </v>
      </c>
      <c r="E25" s="31"/>
      <c r="F25" s="31"/>
      <c r="G25" s="42">
        <f t="shared" si="6"/>
        <v>0</v>
      </c>
      <c r="H25" s="31"/>
      <c r="I25" s="31"/>
      <c r="J25" s="42">
        <f t="shared" si="7"/>
        <v>0</v>
      </c>
      <c r="K25" s="44"/>
      <c r="L25" s="44"/>
      <c r="M25" s="30"/>
      <c r="N25" s="30"/>
      <c r="O25" s="48" t="str">
        <f t="shared" si="3"/>
        <v>x</v>
      </c>
      <c r="P25" s="48"/>
      <c r="S25" s="20" t="s">
        <v>125</v>
      </c>
      <c r="T25" s="20"/>
      <c r="U25" s="20"/>
      <c r="V25" s="20"/>
      <c r="W25" s="20"/>
      <c r="X25" s="20"/>
      <c r="Y25" s="20"/>
    </row>
    <row r="26" spans="1:25" x14ac:dyDescent="0.25">
      <c r="A26" s="30"/>
      <c r="B26" s="30"/>
      <c r="C26" s="42">
        <f t="shared" si="4"/>
        <v>0</v>
      </c>
      <c r="D26" s="46" t="str">
        <f t="shared" si="5"/>
        <v xml:space="preserve"> </v>
      </c>
      <c r="E26" s="31"/>
      <c r="F26" s="31"/>
      <c r="G26" s="42">
        <f t="shared" si="6"/>
        <v>0</v>
      </c>
      <c r="H26" s="31"/>
      <c r="I26" s="31"/>
      <c r="J26" s="42">
        <f t="shared" si="7"/>
        <v>0</v>
      </c>
      <c r="K26" s="44"/>
      <c r="L26" s="44"/>
      <c r="M26" s="30"/>
      <c r="N26" s="30"/>
      <c r="O26" s="48" t="str">
        <f t="shared" si="3"/>
        <v>x</v>
      </c>
      <c r="P26" s="48"/>
      <c r="S26" s="15"/>
      <c r="U26" s="9" t="s">
        <v>35</v>
      </c>
      <c r="V26" s="9" t="s">
        <v>46</v>
      </c>
      <c r="W26" s="9" t="s">
        <v>47</v>
      </c>
      <c r="X26" s="12"/>
      <c r="Y26" s="12"/>
    </row>
    <row r="27" spans="1:25" x14ac:dyDescent="0.25">
      <c r="A27" s="30"/>
      <c r="B27" s="30"/>
      <c r="C27" s="42">
        <f t="shared" si="4"/>
        <v>0</v>
      </c>
      <c r="D27" s="46" t="str">
        <f t="shared" si="5"/>
        <v xml:space="preserve"> </v>
      </c>
      <c r="E27" s="31"/>
      <c r="F27" s="31"/>
      <c r="G27" s="42">
        <f t="shared" si="6"/>
        <v>0</v>
      </c>
      <c r="H27" s="31"/>
      <c r="I27" s="31"/>
      <c r="J27" s="42">
        <f t="shared" si="7"/>
        <v>0</v>
      </c>
      <c r="K27" s="44"/>
      <c r="L27" s="44"/>
      <c r="M27" s="30"/>
      <c r="N27" s="30"/>
      <c r="O27" s="48" t="str">
        <f t="shared" si="3"/>
        <v>x</v>
      </c>
      <c r="P27" s="48"/>
      <c r="T27" s="51" t="s">
        <v>37</v>
      </c>
      <c r="U27" s="39">
        <f>W27-V27</f>
        <v>0</v>
      </c>
      <c r="V27" s="39">
        <f>COUNTIFS($O$13:$O$100,"xx",$D$13:$D$100,T27,$L$13:$L$100,"dobrovolník")</f>
        <v>0</v>
      </c>
      <c r="W27" s="39">
        <f>COUNTIFS($O$13:$O$100,"xx",$D$13:$D$100,T27)</f>
        <v>0</v>
      </c>
      <c r="X27" s="15" t="s">
        <v>48</v>
      </c>
      <c r="Y27" s="12"/>
    </row>
    <row r="28" spans="1:25" x14ac:dyDescent="0.25">
      <c r="A28" s="30"/>
      <c r="B28" s="30"/>
      <c r="C28" s="42">
        <f t="shared" si="4"/>
        <v>0</v>
      </c>
      <c r="D28" s="46" t="str">
        <f t="shared" si="5"/>
        <v xml:space="preserve"> </v>
      </c>
      <c r="E28" s="31"/>
      <c r="F28" s="31"/>
      <c r="G28" s="42">
        <f t="shared" si="6"/>
        <v>0</v>
      </c>
      <c r="H28" s="31"/>
      <c r="I28" s="31"/>
      <c r="J28" s="42">
        <f t="shared" si="7"/>
        <v>0</v>
      </c>
      <c r="K28" s="44"/>
      <c r="L28" s="44"/>
      <c r="M28" s="30"/>
      <c r="N28" s="30"/>
      <c r="O28" s="48" t="str">
        <f t="shared" si="3"/>
        <v>x</v>
      </c>
      <c r="P28" s="48"/>
      <c r="T28" s="51" t="s">
        <v>39</v>
      </c>
      <c r="U28" s="39">
        <f>W28-V28</f>
        <v>0</v>
      </c>
      <c r="V28" s="39">
        <f>COUNTIFS($O$13:$O$100,"xx",$D$13:$D$100,T28,$L$13:$L$100,"dobrovolník")</f>
        <v>0</v>
      </c>
      <c r="W28" s="39">
        <f>COUNTIFS($O$13:$O$100,"xx",$D$13:$D$100,T28)</f>
        <v>0</v>
      </c>
      <c r="X28" s="12" t="s">
        <v>49</v>
      </c>
      <c r="Y28" s="12"/>
    </row>
    <row r="29" spans="1:25" x14ac:dyDescent="0.25">
      <c r="A29" s="30"/>
      <c r="B29" s="30"/>
      <c r="C29" s="42">
        <f t="shared" si="4"/>
        <v>0</v>
      </c>
      <c r="D29" s="46" t="str">
        <f t="shared" si="5"/>
        <v xml:space="preserve"> </v>
      </c>
      <c r="E29" s="31"/>
      <c r="F29" s="31"/>
      <c r="G29" s="42">
        <f t="shared" si="6"/>
        <v>0</v>
      </c>
      <c r="H29" s="31"/>
      <c r="I29" s="31"/>
      <c r="J29" s="42">
        <f t="shared" si="7"/>
        <v>0</v>
      </c>
      <c r="K29" s="44"/>
      <c r="L29" s="44"/>
      <c r="M29" s="30"/>
      <c r="N29" s="30"/>
      <c r="O29" s="48" t="str">
        <f t="shared" si="3"/>
        <v>x</v>
      </c>
      <c r="P29" s="48"/>
      <c r="T29" s="51" t="s">
        <v>40</v>
      </c>
      <c r="U29" s="39">
        <f>W29-V29</f>
        <v>0</v>
      </c>
      <c r="V29" s="39">
        <f>COUNTIFS($O$13:$O$100,"xx",$D$13:$D$100,T29,$L$13:$L$100,"dobrovolník")</f>
        <v>0</v>
      </c>
      <c r="W29" s="39">
        <f>COUNTIFS($O$13:$O$100,"xx",$D$13:$D$100,T29)</f>
        <v>0</v>
      </c>
      <c r="X29" s="12" t="s">
        <v>50</v>
      </c>
      <c r="Y29" s="12"/>
    </row>
    <row r="30" spans="1:25" x14ac:dyDescent="0.25">
      <c r="A30" s="30"/>
      <c r="B30" s="30"/>
      <c r="C30" s="42">
        <f t="shared" si="4"/>
        <v>0</v>
      </c>
      <c r="D30" s="46" t="str">
        <f t="shared" si="5"/>
        <v xml:space="preserve"> </v>
      </c>
      <c r="E30" s="31"/>
      <c r="F30" s="31"/>
      <c r="G30" s="42">
        <f t="shared" si="6"/>
        <v>0</v>
      </c>
      <c r="H30" s="31"/>
      <c r="I30" s="31"/>
      <c r="J30" s="42">
        <f t="shared" si="7"/>
        <v>0</v>
      </c>
      <c r="K30" s="44"/>
      <c r="L30" s="44"/>
      <c r="M30" s="30"/>
      <c r="N30" s="30"/>
      <c r="O30" s="48" t="str">
        <f t="shared" si="3"/>
        <v>x</v>
      </c>
      <c r="P30" s="48"/>
      <c r="T30" s="51" t="s">
        <v>42</v>
      </c>
      <c r="U30" s="39">
        <f>W30-V30</f>
        <v>0</v>
      </c>
      <c r="V30" s="39">
        <f>COUNTIFS($O$13:$O$100,"xx",$D$13:$D$100,T30,$L$13:$L$100,"dobrovolník")</f>
        <v>0</v>
      </c>
      <c r="W30" s="39">
        <f>COUNTIFS($O$13:$O$100,"xx",$D$13:$D$100,T30)</f>
        <v>0</v>
      </c>
      <c r="X30" s="34" t="s">
        <v>51</v>
      </c>
      <c r="Y30" s="9"/>
    </row>
    <row r="31" spans="1:25" x14ac:dyDescent="0.25">
      <c r="A31" s="30"/>
      <c r="B31" s="30"/>
      <c r="C31" s="42">
        <f t="shared" si="4"/>
        <v>0</v>
      </c>
      <c r="D31" s="46" t="str">
        <f t="shared" si="5"/>
        <v xml:space="preserve"> </v>
      </c>
      <c r="E31" s="31"/>
      <c r="F31" s="31"/>
      <c r="G31" s="42">
        <f t="shared" si="6"/>
        <v>0</v>
      </c>
      <c r="H31" s="31"/>
      <c r="I31" s="31"/>
      <c r="J31" s="42">
        <f t="shared" si="7"/>
        <v>0</v>
      </c>
      <c r="K31" s="44"/>
      <c r="L31" s="44"/>
      <c r="M31" s="30"/>
      <c r="N31" s="30"/>
      <c r="O31" s="48" t="str">
        <f t="shared" si="3"/>
        <v>x</v>
      </c>
      <c r="P31" s="48"/>
      <c r="T31" s="51" t="s">
        <v>44</v>
      </c>
      <c r="U31" s="39">
        <f>SUM(U27:U30)</f>
        <v>0</v>
      </c>
      <c r="V31" s="39">
        <f>SUM(V27:V30)</f>
        <v>0</v>
      </c>
      <c r="W31" s="39">
        <f>SUM(W27:W30)</f>
        <v>0</v>
      </c>
      <c r="X31" s="34"/>
      <c r="Y31" s="12"/>
    </row>
    <row r="32" spans="1:25" x14ac:dyDescent="0.25">
      <c r="A32" s="30"/>
      <c r="B32" s="30"/>
      <c r="C32" s="42">
        <f t="shared" si="4"/>
        <v>0</v>
      </c>
      <c r="D32" s="46" t="str">
        <f t="shared" si="5"/>
        <v xml:space="preserve"> </v>
      </c>
      <c r="E32" s="31"/>
      <c r="F32" s="31"/>
      <c r="G32" s="42">
        <f t="shared" si="6"/>
        <v>0</v>
      </c>
      <c r="H32" s="31"/>
      <c r="I32" s="31"/>
      <c r="J32" s="42">
        <f t="shared" si="7"/>
        <v>0</v>
      </c>
      <c r="K32" s="44"/>
      <c r="L32" s="44"/>
      <c r="M32" s="30"/>
      <c r="N32" s="30"/>
      <c r="O32" s="48" t="str">
        <f t="shared" si="3"/>
        <v>x</v>
      </c>
      <c r="P32" s="48"/>
      <c r="S32" s="12"/>
      <c r="T32" s="12"/>
      <c r="V32" s="12"/>
      <c r="W32" s="12"/>
      <c r="X32" s="12"/>
      <c r="Y32" s="12"/>
    </row>
    <row r="33" spans="1:26" x14ac:dyDescent="0.25">
      <c r="A33" s="30"/>
      <c r="B33" s="30"/>
      <c r="C33" s="42">
        <f t="shared" si="4"/>
        <v>0</v>
      </c>
      <c r="D33" s="46" t="str">
        <f t="shared" si="5"/>
        <v xml:space="preserve"> </v>
      </c>
      <c r="E33" s="31"/>
      <c r="F33" s="31"/>
      <c r="G33" s="42">
        <f t="shared" si="6"/>
        <v>0</v>
      </c>
      <c r="H33" s="31"/>
      <c r="I33" s="31"/>
      <c r="J33" s="42">
        <f t="shared" si="7"/>
        <v>0</v>
      </c>
      <c r="K33" s="44"/>
      <c r="L33" s="44"/>
      <c r="M33" s="30"/>
      <c r="N33" s="30"/>
      <c r="O33" s="48" t="str">
        <f t="shared" si="3"/>
        <v>x</v>
      </c>
      <c r="P33" s="48"/>
      <c r="S33" s="20" t="s">
        <v>126</v>
      </c>
      <c r="T33" s="20"/>
      <c r="U33" s="20"/>
      <c r="V33" s="20"/>
      <c r="W33" s="20"/>
      <c r="X33" s="20"/>
      <c r="Y33" s="20"/>
    </row>
    <row r="34" spans="1:26" x14ac:dyDescent="0.25">
      <c r="A34" s="30"/>
      <c r="B34" s="30"/>
      <c r="C34" s="42">
        <f t="shared" si="4"/>
        <v>0</v>
      </c>
      <c r="D34" s="46" t="str">
        <f t="shared" si="5"/>
        <v xml:space="preserve"> </v>
      </c>
      <c r="E34" s="31"/>
      <c r="F34" s="31"/>
      <c r="G34" s="42">
        <f t="shared" si="6"/>
        <v>0</v>
      </c>
      <c r="H34" s="31"/>
      <c r="I34" s="31"/>
      <c r="J34" s="42">
        <f t="shared" si="7"/>
        <v>0</v>
      </c>
      <c r="K34" s="44"/>
      <c r="L34" s="44"/>
      <c r="M34" s="30"/>
      <c r="N34" s="30"/>
      <c r="O34" s="48" t="str">
        <f t="shared" si="3"/>
        <v>x</v>
      </c>
      <c r="P34" s="48"/>
      <c r="S34" s="12"/>
      <c r="T34" s="51" t="s">
        <v>52</v>
      </c>
      <c r="U34" s="39">
        <f>COUNTIFS($K$13:$K$100,"ANO")-COUNTIFS($K$13:$K$100,"ANO",$L$13:$L$100,"dobrovolník")</f>
        <v>0</v>
      </c>
      <c r="V34" s="15"/>
      <c r="W34" s="12"/>
      <c r="X34" s="12"/>
      <c r="Y34" s="12"/>
    </row>
    <row r="35" spans="1:26" x14ac:dyDescent="0.25">
      <c r="A35" s="30"/>
      <c r="B35" s="30"/>
      <c r="C35" s="42">
        <f t="shared" si="4"/>
        <v>0</v>
      </c>
      <c r="D35" s="46" t="str">
        <f t="shared" si="5"/>
        <v xml:space="preserve"> </v>
      </c>
      <c r="E35" s="31"/>
      <c r="F35" s="31"/>
      <c r="G35" s="42">
        <f t="shared" si="6"/>
        <v>0</v>
      </c>
      <c r="H35" s="31"/>
      <c r="I35" s="31"/>
      <c r="J35" s="42">
        <f t="shared" si="7"/>
        <v>0</v>
      </c>
      <c r="K35" s="44"/>
      <c r="L35" s="44"/>
      <c r="M35" s="30"/>
      <c r="N35" s="30"/>
      <c r="O35" s="48" t="str">
        <f t="shared" si="3"/>
        <v>x</v>
      </c>
      <c r="P35" s="48"/>
      <c r="S35" s="12"/>
      <c r="T35" s="51" t="s">
        <v>53</v>
      </c>
      <c r="U35" s="39">
        <f>COUNTIFS($K$13:$K$100,"ANO",$L$13:$L$100,"dobrovolník")</f>
        <v>0</v>
      </c>
      <c r="V35" s="35"/>
      <c r="W35" s="12"/>
      <c r="X35" s="12"/>
      <c r="Y35" s="12"/>
    </row>
    <row r="36" spans="1:26" s="14" customFormat="1" x14ac:dyDescent="0.25">
      <c r="A36" s="30"/>
      <c r="B36" s="30"/>
      <c r="C36" s="42">
        <f t="shared" si="4"/>
        <v>0</v>
      </c>
      <c r="D36" s="46" t="str">
        <f t="shared" si="5"/>
        <v xml:space="preserve"> </v>
      </c>
      <c r="E36" s="31"/>
      <c r="F36" s="31"/>
      <c r="G36" s="42">
        <f t="shared" si="6"/>
        <v>0</v>
      </c>
      <c r="H36" s="31"/>
      <c r="I36" s="31"/>
      <c r="J36" s="42">
        <f t="shared" si="7"/>
        <v>0</v>
      </c>
      <c r="K36" s="44"/>
      <c r="L36" s="44"/>
      <c r="M36" s="30"/>
      <c r="N36" s="30"/>
      <c r="O36" s="48" t="str">
        <f t="shared" si="3"/>
        <v>x</v>
      </c>
      <c r="P36" s="48"/>
      <c r="Q36" s="11"/>
      <c r="R36" s="11"/>
      <c r="S36" s="10"/>
      <c r="T36" s="51" t="s">
        <v>25</v>
      </c>
      <c r="U36" s="39">
        <f>SUM(U34:U35)</f>
        <v>0</v>
      </c>
      <c r="V36" s="35"/>
      <c r="W36" s="12"/>
      <c r="X36" s="12"/>
      <c r="Y36" s="12"/>
      <c r="Z36" s="11"/>
    </row>
    <row r="37" spans="1:26" s="14" customFormat="1" x14ac:dyDescent="0.25">
      <c r="A37" s="30"/>
      <c r="B37" s="30"/>
      <c r="C37" s="42">
        <f t="shared" si="4"/>
        <v>0</v>
      </c>
      <c r="D37" s="46" t="str">
        <f t="shared" si="5"/>
        <v xml:space="preserve"> </v>
      </c>
      <c r="E37" s="31"/>
      <c r="F37" s="31"/>
      <c r="G37" s="42">
        <f t="shared" si="6"/>
        <v>0</v>
      </c>
      <c r="H37" s="31"/>
      <c r="I37" s="31"/>
      <c r="J37" s="42">
        <f t="shared" si="7"/>
        <v>0</v>
      </c>
      <c r="K37" s="44"/>
      <c r="L37" s="44"/>
      <c r="M37" s="30"/>
      <c r="N37" s="30"/>
      <c r="O37" s="48" t="str">
        <f t="shared" si="3"/>
        <v>x</v>
      </c>
      <c r="P37" s="48"/>
      <c r="Q37" s="11"/>
      <c r="R37" s="11"/>
      <c r="S37" s="10"/>
      <c r="T37" s="9"/>
      <c r="U37" s="35"/>
      <c r="V37" s="35"/>
      <c r="W37" s="12"/>
      <c r="X37" s="12"/>
      <c r="Y37" s="12"/>
      <c r="Z37" s="11"/>
    </row>
    <row r="38" spans="1:26" s="14" customFormat="1" x14ac:dyDescent="0.25">
      <c r="A38" s="30"/>
      <c r="B38" s="30"/>
      <c r="C38" s="42">
        <f t="shared" si="4"/>
        <v>0</v>
      </c>
      <c r="D38" s="46" t="str">
        <f t="shared" si="5"/>
        <v xml:space="preserve"> </v>
      </c>
      <c r="E38" s="31"/>
      <c r="F38" s="31"/>
      <c r="G38" s="42">
        <f t="shared" si="6"/>
        <v>0</v>
      </c>
      <c r="H38" s="31"/>
      <c r="I38" s="31"/>
      <c r="J38" s="42">
        <f t="shared" si="7"/>
        <v>0</v>
      </c>
      <c r="K38" s="44"/>
      <c r="L38" s="44"/>
      <c r="M38" s="30"/>
      <c r="N38" s="30"/>
      <c r="O38" s="48" t="str">
        <f t="shared" si="3"/>
        <v>x</v>
      </c>
      <c r="P38" s="48"/>
      <c r="Q38" s="11"/>
      <c r="R38" s="11"/>
      <c r="S38" s="10"/>
      <c r="T38" s="51" t="s">
        <v>54</v>
      </c>
      <c r="U38" s="40">
        <f>COUNTIF($K$13:$K$100,"šéftrenér")</f>
        <v>0</v>
      </c>
      <c r="V38" s="10"/>
      <c r="W38" s="12"/>
      <c r="X38" s="12"/>
      <c r="Y38" s="12"/>
      <c r="Z38" s="11"/>
    </row>
    <row r="39" spans="1:26" s="14" customFormat="1" x14ac:dyDescent="0.25">
      <c r="A39" s="30"/>
      <c r="B39" s="30"/>
      <c r="C39" s="42">
        <f t="shared" si="4"/>
        <v>0</v>
      </c>
      <c r="D39" s="46" t="str">
        <f t="shared" si="5"/>
        <v xml:space="preserve"> </v>
      </c>
      <c r="E39" s="31"/>
      <c r="F39" s="31"/>
      <c r="G39" s="42">
        <f t="shared" si="6"/>
        <v>0</v>
      </c>
      <c r="H39" s="31"/>
      <c r="I39" s="31"/>
      <c r="J39" s="42">
        <f t="shared" si="7"/>
        <v>0</v>
      </c>
      <c r="K39" s="44"/>
      <c r="L39" s="44"/>
      <c r="M39" s="30"/>
      <c r="N39" s="30"/>
      <c r="O39" s="48" t="str">
        <f t="shared" si="3"/>
        <v>x</v>
      </c>
      <c r="P39" s="48"/>
      <c r="Q39" s="11"/>
      <c r="R39" s="11"/>
      <c r="S39" s="12"/>
      <c r="T39" s="62" t="s">
        <v>55</v>
      </c>
      <c r="U39" s="35"/>
      <c r="V39" s="12"/>
      <c r="W39" s="12"/>
      <c r="X39" s="12"/>
      <c r="Y39" s="12"/>
      <c r="Z39" s="11"/>
    </row>
    <row r="40" spans="1:26" s="14" customFormat="1" x14ac:dyDescent="0.25">
      <c r="A40" s="30"/>
      <c r="B40" s="30"/>
      <c r="C40" s="42">
        <f t="shared" si="4"/>
        <v>0</v>
      </c>
      <c r="D40" s="46" t="str">
        <f t="shared" si="5"/>
        <v xml:space="preserve"> </v>
      </c>
      <c r="E40" s="31"/>
      <c r="F40" s="31"/>
      <c r="G40" s="42">
        <f t="shared" si="6"/>
        <v>0</v>
      </c>
      <c r="H40" s="31"/>
      <c r="I40" s="31"/>
      <c r="J40" s="42">
        <f t="shared" si="7"/>
        <v>0</v>
      </c>
      <c r="K40" s="44"/>
      <c r="L40" s="44"/>
      <c r="M40" s="30"/>
      <c r="N40" s="30"/>
      <c r="O40" s="48" t="str">
        <f t="shared" si="3"/>
        <v>x</v>
      </c>
      <c r="P40" s="48"/>
      <c r="Q40" s="11"/>
      <c r="R40" s="11"/>
      <c r="S40" s="12"/>
      <c r="T40" s="12"/>
      <c r="U40" s="10"/>
      <c r="V40" s="12"/>
      <c r="W40" s="12"/>
      <c r="X40" s="12"/>
      <c r="Y40" s="12"/>
      <c r="Z40" s="11"/>
    </row>
    <row r="41" spans="1:26" s="14" customFormat="1" x14ac:dyDescent="0.25">
      <c r="A41" s="30"/>
      <c r="B41" s="30"/>
      <c r="C41" s="42">
        <f t="shared" si="4"/>
        <v>0</v>
      </c>
      <c r="D41" s="46" t="str">
        <f t="shared" si="5"/>
        <v xml:space="preserve"> </v>
      </c>
      <c r="E41" s="31"/>
      <c r="F41" s="31"/>
      <c r="G41" s="42">
        <f t="shared" si="6"/>
        <v>0</v>
      </c>
      <c r="H41" s="31"/>
      <c r="I41" s="31"/>
      <c r="J41" s="42">
        <f t="shared" si="7"/>
        <v>0</v>
      </c>
      <c r="K41" s="44"/>
      <c r="L41" s="44"/>
      <c r="M41" s="30"/>
      <c r="N41" s="30"/>
      <c r="O41" s="48" t="str">
        <f t="shared" si="3"/>
        <v>x</v>
      </c>
      <c r="P41" s="48"/>
      <c r="Q41" s="11"/>
      <c r="R41" s="11"/>
      <c r="S41" s="12"/>
      <c r="T41" s="12"/>
      <c r="U41" s="10"/>
      <c r="V41" s="12"/>
      <c r="W41" s="12"/>
      <c r="X41" s="12"/>
      <c r="Y41" s="12"/>
      <c r="Z41" s="11"/>
    </row>
    <row r="42" spans="1:26" s="14" customFormat="1" x14ac:dyDescent="0.25">
      <c r="A42" s="30"/>
      <c r="B42" s="30"/>
      <c r="C42" s="42">
        <f t="shared" si="4"/>
        <v>0</v>
      </c>
      <c r="D42" s="46" t="str">
        <f t="shared" si="5"/>
        <v xml:space="preserve"> </v>
      </c>
      <c r="E42" s="31"/>
      <c r="F42" s="31"/>
      <c r="G42" s="42">
        <f t="shared" si="6"/>
        <v>0</v>
      </c>
      <c r="H42" s="31"/>
      <c r="I42" s="31"/>
      <c r="J42" s="42">
        <f t="shared" si="7"/>
        <v>0</v>
      </c>
      <c r="K42" s="44"/>
      <c r="L42" s="44"/>
      <c r="M42" s="30"/>
      <c r="N42" s="30"/>
      <c r="O42" s="48" t="str">
        <f t="shared" si="3"/>
        <v>x</v>
      </c>
      <c r="P42" s="48"/>
      <c r="Q42" s="11"/>
      <c r="R42" s="11"/>
      <c r="S42" s="9"/>
      <c r="T42" s="9"/>
      <c r="U42" s="26"/>
      <c r="V42" s="12"/>
      <c r="W42" s="12"/>
      <c r="X42" s="12"/>
      <c r="Y42" s="12"/>
      <c r="Z42" s="11"/>
    </row>
    <row r="43" spans="1:26" x14ac:dyDescent="0.25">
      <c r="A43" s="30"/>
      <c r="B43" s="30"/>
      <c r="C43" s="42">
        <f t="shared" si="4"/>
        <v>0</v>
      </c>
      <c r="D43" s="46" t="str">
        <f t="shared" si="5"/>
        <v xml:space="preserve"> </v>
      </c>
      <c r="E43" s="31"/>
      <c r="F43" s="31"/>
      <c r="G43" s="42">
        <f t="shared" si="6"/>
        <v>0</v>
      </c>
      <c r="H43" s="31"/>
      <c r="I43" s="31"/>
      <c r="J43" s="42">
        <f t="shared" si="7"/>
        <v>0</v>
      </c>
      <c r="K43" s="44"/>
      <c r="L43" s="44"/>
      <c r="M43" s="30"/>
      <c r="N43" s="30"/>
      <c r="O43" s="48" t="str">
        <f t="shared" si="3"/>
        <v>x</v>
      </c>
      <c r="P43" s="48"/>
      <c r="S43" s="9"/>
      <c r="T43" s="9"/>
      <c r="U43" s="26"/>
      <c r="V43" s="12"/>
      <c r="W43" s="12"/>
      <c r="X43" s="12"/>
      <c r="Y43" s="12"/>
    </row>
    <row r="44" spans="1:26" x14ac:dyDescent="0.25">
      <c r="A44" s="30"/>
      <c r="B44" s="30"/>
      <c r="C44" s="42">
        <f t="shared" si="4"/>
        <v>0</v>
      </c>
      <c r="D44" s="46" t="str">
        <f t="shared" si="5"/>
        <v xml:space="preserve"> </v>
      </c>
      <c r="E44" s="31"/>
      <c r="F44" s="31"/>
      <c r="G44" s="42">
        <f t="shared" si="6"/>
        <v>0</v>
      </c>
      <c r="H44" s="31"/>
      <c r="I44" s="31"/>
      <c r="J44" s="42">
        <f t="shared" si="7"/>
        <v>0</v>
      </c>
      <c r="K44" s="44"/>
      <c r="L44" s="44"/>
      <c r="M44" s="30"/>
      <c r="N44" s="30"/>
      <c r="O44" s="48" t="str">
        <f t="shared" si="3"/>
        <v>x</v>
      </c>
      <c r="P44" s="48"/>
      <c r="S44" s="12"/>
      <c r="T44" s="12"/>
      <c r="U44" s="12"/>
      <c r="V44" s="12"/>
      <c r="W44" s="12"/>
      <c r="X44" s="12"/>
      <c r="Y44" s="12"/>
    </row>
    <row r="45" spans="1:26" x14ac:dyDescent="0.25">
      <c r="A45" s="30"/>
      <c r="B45" s="30"/>
      <c r="C45" s="42">
        <f t="shared" si="4"/>
        <v>0</v>
      </c>
      <c r="D45" s="46" t="str">
        <f t="shared" si="5"/>
        <v xml:space="preserve"> </v>
      </c>
      <c r="E45" s="31"/>
      <c r="F45" s="31"/>
      <c r="G45" s="42">
        <f t="shared" si="6"/>
        <v>0</v>
      </c>
      <c r="H45" s="31"/>
      <c r="I45" s="31"/>
      <c r="J45" s="42">
        <f t="shared" si="7"/>
        <v>0</v>
      </c>
      <c r="K45" s="44"/>
      <c r="L45" s="44"/>
      <c r="M45" s="30"/>
      <c r="N45" s="30"/>
      <c r="O45" s="48" t="str">
        <f t="shared" ref="O45:O76" si="9">IF(C45=0,"x",IF(SUM(F45,I45,H45)&gt;0,"xx","ANO"))</f>
        <v>x</v>
      </c>
      <c r="P45" s="49"/>
      <c r="S45" s="12"/>
      <c r="T45" s="12"/>
      <c r="U45" s="12"/>
      <c r="V45" s="12"/>
      <c r="W45" s="12"/>
      <c r="X45" s="12"/>
      <c r="Y45" s="12"/>
    </row>
    <row r="46" spans="1:26" x14ac:dyDescent="0.25">
      <c r="A46" s="30"/>
      <c r="B46" s="30"/>
      <c r="C46" s="42">
        <f t="shared" si="4"/>
        <v>0</v>
      </c>
      <c r="D46" s="46" t="str">
        <f t="shared" si="5"/>
        <v xml:space="preserve"> </v>
      </c>
      <c r="E46" s="31"/>
      <c r="F46" s="31"/>
      <c r="G46" s="42">
        <f t="shared" si="6"/>
        <v>0</v>
      </c>
      <c r="H46" s="31"/>
      <c r="I46" s="31"/>
      <c r="J46" s="42">
        <f t="shared" si="7"/>
        <v>0</v>
      </c>
      <c r="K46" s="44"/>
      <c r="L46" s="44"/>
      <c r="M46" s="30"/>
      <c r="N46" s="30"/>
      <c r="O46" s="48" t="str">
        <f t="shared" si="9"/>
        <v>x</v>
      </c>
      <c r="P46" s="49"/>
      <c r="S46" s="12"/>
      <c r="T46" s="12"/>
      <c r="U46" s="12"/>
      <c r="V46" s="12"/>
      <c r="W46" s="12"/>
      <c r="X46" s="12"/>
      <c r="Y46" s="12"/>
    </row>
    <row r="47" spans="1:26" x14ac:dyDescent="0.25">
      <c r="A47" s="30"/>
      <c r="B47" s="30"/>
      <c r="C47" s="42">
        <f t="shared" si="4"/>
        <v>0</v>
      </c>
      <c r="D47" s="46" t="str">
        <f t="shared" si="5"/>
        <v xml:space="preserve"> </v>
      </c>
      <c r="E47" s="31"/>
      <c r="F47" s="31"/>
      <c r="G47" s="42">
        <f t="shared" si="6"/>
        <v>0</v>
      </c>
      <c r="H47" s="31"/>
      <c r="I47" s="31"/>
      <c r="J47" s="42">
        <f t="shared" si="7"/>
        <v>0</v>
      </c>
      <c r="K47" s="44"/>
      <c r="L47" s="44"/>
      <c r="M47" s="30"/>
      <c r="N47" s="30"/>
      <c r="O47" s="48" t="str">
        <f t="shared" si="9"/>
        <v>x</v>
      </c>
      <c r="P47" s="49"/>
      <c r="S47" s="12"/>
      <c r="T47" s="12"/>
      <c r="U47" s="12"/>
      <c r="V47" s="12"/>
      <c r="W47" s="12"/>
      <c r="X47" s="12"/>
      <c r="Y47" s="12"/>
    </row>
    <row r="48" spans="1:26" x14ac:dyDescent="0.25">
      <c r="A48" s="30"/>
      <c r="B48" s="30"/>
      <c r="C48" s="42">
        <f t="shared" si="4"/>
        <v>0</v>
      </c>
      <c r="D48" s="46" t="str">
        <f t="shared" si="5"/>
        <v xml:space="preserve"> </v>
      </c>
      <c r="E48" s="31"/>
      <c r="F48" s="31"/>
      <c r="G48" s="42">
        <f t="shared" si="6"/>
        <v>0</v>
      </c>
      <c r="H48" s="31"/>
      <c r="I48" s="31"/>
      <c r="J48" s="42">
        <f t="shared" si="7"/>
        <v>0</v>
      </c>
      <c r="K48" s="44"/>
      <c r="L48" s="44"/>
      <c r="M48" s="30"/>
      <c r="N48" s="30"/>
      <c r="O48" s="48" t="str">
        <f t="shared" si="9"/>
        <v>x</v>
      </c>
      <c r="P48" s="49"/>
      <c r="S48" s="12"/>
      <c r="T48" s="12"/>
      <c r="U48" s="12"/>
      <c r="V48" s="12"/>
      <c r="W48" s="12"/>
      <c r="X48" s="12"/>
      <c r="Y48" s="12"/>
    </row>
    <row r="49" spans="1:25" x14ac:dyDescent="0.25">
      <c r="A49" s="30"/>
      <c r="B49" s="30"/>
      <c r="C49" s="42">
        <f t="shared" si="4"/>
        <v>0</v>
      </c>
      <c r="D49" s="46" t="str">
        <f t="shared" si="5"/>
        <v xml:space="preserve"> </v>
      </c>
      <c r="E49" s="31"/>
      <c r="F49" s="31"/>
      <c r="G49" s="42">
        <f t="shared" si="6"/>
        <v>0</v>
      </c>
      <c r="H49" s="31"/>
      <c r="I49" s="31"/>
      <c r="J49" s="42">
        <f t="shared" si="7"/>
        <v>0</v>
      </c>
      <c r="K49" s="44"/>
      <c r="L49" s="44"/>
      <c r="M49" s="30"/>
      <c r="N49" s="30"/>
      <c r="O49" s="48" t="str">
        <f t="shared" si="9"/>
        <v>x</v>
      </c>
      <c r="P49" s="49"/>
      <c r="S49" s="12"/>
      <c r="T49" s="12"/>
      <c r="U49" s="12"/>
      <c r="V49" s="12"/>
      <c r="W49" s="12"/>
      <c r="X49" s="12"/>
      <c r="Y49" s="12"/>
    </row>
    <row r="50" spans="1:25" x14ac:dyDescent="0.25">
      <c r="A50" s="30"/>
      <c r="B50" s="30"/>
      <c r="C50" s="42">
        <f t="shared" si="4"/>
        <v>0</v>
      </c>
      <c r="D50" s="46" t="str">
        <f t="shared" si="5"/>
        <v xml:space="preserve"> </v>
      </c>
      <c r="E50" s="31"/>
      <c r="F50" s="31"/>
      <c r="G50" s="42">
        <f t="shared" si="6"/>
        <v>0</v>
      </c>
      <c r="H50" s="31"/>
      <c r="I50" s="31"/>
      <c r="J50" s="42">
        <f t="shared" si="7"/>
        <v>0</v>
      </c>
      <c r="K50" s="44"/>
      <c r="L50" s="44"/>
      <c r="M50" s="30"/>
      <c r="N50" s="30"/>
      <c r="O50" s="48" t="str">
        <f t="shared" si="9"/>
        <v>x</v>
      </c>
      <c r="P50" s="49"/>
      <c r="S50" s="12"/>
      <c r="T50" s="12"/>
      <c r="U50" s="12"/>
      <c r="V50" s="12"/>
      <c r="W50" s="12"/>
      <c r="X50" s="12"/>
      <c r="Y50" s="12"/>
    </row>
    <row r="51" spans="1:25" x14ac:dyDescent="0.25">
      <c r="A51" s="30"/>
      <c r="B51" s="30"/>
      <c r="C51" s="42">
        <f t="shared" si="4"/>
        <v>0</v>
      </c>
      <c r="D51" s="46" t="str">
        <f t="shared" si="5"/>
        <v xml:space="preserve"> </v>
      </c>
      <c r="E51" s="31"/>
      <c r="F51" s="31"/>
      <c r="G51" s="42">
        <f t="shared" si="6"/>
        <v>0</v>
      </c>
      <c r="H51" s="31"/>
      <c r="I51" s="31"/>
      <c r="J51" s="42">
        <f t="shared" si="7"/>
        <v>0</v>
      </c>
      <c r="K51" s="44"/>
      <c r="L51" s="44"/>
      <c r="M51" s="30"/>
      <c r="N51" s="30"/>
      <c r="O51" s="48" t="str">
        <f t="shared" si="9"/>
        <v>x</v>
      </c>
      <c r="P51" s="49"/>
      <c r="S51" s="12"/>
      <c r="T51" s="12"/>
      <c r="U51" s="12"/>
      <c r="V51" s="12"/>
      <c r="W51" s="12"/>
      <c r="X51" s="12"/>
      <c r="Y51" s="12"/>
    </row>
    <row r="52" spans="1:25" x14ac:dyDescent="0.25">
      <c r="A52" s="30"/>
      <c r="B52" s="30"/>
      <c r="C52" s="42">
        <f t="shared" si="4"/>
        <v>0</v>
      </c>
      <c r="D52" s="46" t="str">
        <f t="shared" si="5"/>
        <v xml:space="preserve"> </v>
      </c>
      <c r="E52" s="31"/>
      <c r="F52" s="31"/>
      <c r="G52" s="42">
        <f t="shared" si="6"/>
        <v>0</v>
      </c>
      <c r="H52" s="31"/>
      <c r="I52" s="31"/>
      <c r="J52" s="42">
        <f t="shared" si="7"/>
        <v>0</v>
      </c>
      <c r="K52" s="44"/>
      <c r="L52" s="44"/>
      <c r="M52" s="30"/>
      <c r="N52" s="30"/>
      <c r="O52" s="48" t="str">
        <f t="shared" si="9"/>
        <v>x</v>
      </c>
      <c r="P52" s="49"/>
      <c r="S52" s="12"/>
      <c r="T52" s="12"/>
      <c r="U52" s="12"/>
      <c r="V52" s="12"/>
      <c r="W52" s="12"/>
      <c r="X52" s="12"/>
      <c r="Y52" s="12"/>
    </row>
    <row r="53" spans="1:25" x14ac:dyDescent="0.25">
      <c r="A53" s="30"/>
      <c r="B53" s="30"/>
      <c r="C53" s="42">
        <f t="shared" si="4"/>
        <v>0</v>
      </c>
      <c r="D53" s="46" t="str">
        <f t="shared" si="5"/>
        <v xml:space="preserve"> </v>
      </c>
      <c r="E53" s="31"/>
      <c r="F53" s="31"/>
      <c r="G53" s="42">
        <f t="shared" si="6"/>
        <v>0</v>
      </c>
      <c r="H53" s="31"/>
      <c r="I53" s="31"/>
      <c r="J53" s="42">
        <f t="shared" si="7"/>
        <v>0</v>
      </c>
      <c r="K53" s="44"/>
      <c r="L53" s="44"/>
      <c r="M53" s="30"/>
      <c r="N53" s="30"/>
      <c r="O53" s="48" t="str">
        <f t="shared" si="9"/>
        <v>x</v>
      </c>
      <c r="P53" s="49"/>
      <c r="S53" s="12"/>
      <c r="T53" s="12"/>
      <c r="U53" s="12"/>
      <c r="V53" s="12"/>
      <c r="W53" s="12"/>
      <c r="X53" s="12"/>
      <c r="Y53" s="12"/>
    </row>
    <row r="54" spans="1:25" x14ac:dyDescent="0.25">
      <c r="A54" s="30"/>
      <c r="B54" s="30"/>
      <c r="C54" s="42">
        <f t="shared" si="4"/>
        <v>0</v>
      </c>
      <c r="D54" s="46" t="str">
        <f t="shared" si="5"/>
        <v xml:space="preserve"> </v>
      </c>
      <c r="E54" s="31"/>
      <c r="F54" s="31"/>
      <c r="G54" s="42">
        <f t="shared" si="6"/>
        <v>0</v>
      </c>
      <c r="H54" s="31"/>
      <c r="I54" s="31"/>
      <c r="J54" s="42">
        <f t="shared" si="7"/>
        <v>0</v>
      </c>
      <c r="K54" s="44"/>
      <c r="L54" s="44"/>
      <c r="M54" s="30"/>
      <c r="N54" s="30"/>
      <c r="O54" s="48" t="str">
        <f t="shared" si="9"/>
        <v>x</v>
      </c>
      <c r="P54" s="49"/>
      <c r="S54" s="12"/>
      <c r="T54" s="12"/>
      <c r="U54" s="12"/>
      <c r="V54" s="12"/>
      <c r="W54" s="12"/>
      <c r="X54" s="12"/>
      <c r="Y54" s="12"/>
    </row>
    <row r="55" spans="1:25" x14ac:dyDescent="0.25">
      <c r="A55" s="30"/>
      <c r="B55" s="30"/>
      <c r="C55" s="42">
        <f t="shared" si="4"/>
        <v>0</v>
      </c>
      <c r="D55" s="46" t="str">
        <f t="shared" si="5"/>
        <v xml:space="preserve"> </v>
      </c>
      <c r="E55" s="31"/>
      <c r="F55" s="31"/>
      <c r="G55" s="42">
        <f t="shared" si="6"/>
        <v>0</v>
      </c>
      <c r="H55" s="31"/>
      <c r="I55" s="31"/>
      <c r="J55" s="42">
        <f t="shared" si="7"/>
        <v>0</v>
      </c>
      <c r="K55" s="44"/>
      <c r="L55" s="44"/>
      <c r="M55" s="30"/>
      <c r="N55" s="30"/>
      <c r="O55" s="48" t="str">
        <f t="shared" si="9"/>
        <v>x</v>
      </c>
      <c r="P55" s="49"/>
      <c r="S55" s="12"/>
      <c r="T55" s="12"/>
      <c r="U55" s="12"/>
      <c r="V55" s="12"/>
      <c r="W55" s="12"/>
      <c r="X55" s="12"/>
      <c r="Y55" s="12"/>
    </row>
    <row r="56" spans="1:25" x14ac:dyDescent="0.25">
      <c r="A56" s="30"/>
      <c r="B56" s="30"/>
      <c r="C56" s="42">
        <f t="shared" si="4"/>
        <v>0</v>
      </c>
      <c r="D56" s="46" t="str">
        <f t="shared" si="5"/>
        <v xml:space="preserve"> </v>
      </c>
      <c r="E56" s="31"/>
      <c r="F56" s="31"/>
      <c r="G56" s="42">
        <f t="shared" si="6"/>
        <v>0</v>
      </c>
      <c r="H56" s="31"/>
      <c r="I56" s="31"/>
      <c r="J56" s="42">
        <f t="shared" si="7"/>
        <v>0</v>
      </c>
      <c r="K56" s="44"/>
      <c r="L56" s="44"/>
      <c r="M56" s="30"/>
      <c r="N56" s="30"/>
      <c r="O56" s="48" t="str">
        <f t="shared" si="9"/>
        <v>x</v>
      </c>
      <c r="P56" s="49"/>
      <c r="S56" s="12"/>
      <c r="T56" s="12"/>
      <c r="U56" s="12"/>
      <c r="V56" s="12"/>
      <c r="W56" s="12"/>
      <c r="X56" s="12"/>
      <c r="Y56" s="12"/>
    </row>
    <row r="57" spans="1:25" x14ac:dyDescent="0.25">
      <c r="A57" s="30"/>
      <c r="B57" s="30"/>
      <c r="C57" s="42">
        <f t="shared" si="4"/>
        <v>0</v>
      </c>
      <c r="D57" s="46" t="str">
        <f t="shared" si="5"/>
        <v xml:space="preserve"> </v>
      </c>
      <c r="E57" s="31"/>
      <c r="F57" s="31"/>
      <c r="G57" s="42">
        <f t="shared" si="6"/>
        <v>0</v>
      </c>
      <c r="H57" s="31"/>
      <c r="I57" s="31"/>
      <c r="J57" s="42">
        <f t="shared" si="7"/>
        <v>0</v>
      </c>
      <c r="K57" s="44"/>
      <c r="L57" s="44"/>
      <c r="M57" s="30"/>
      <c r="N57" s="30"/>
      <c r="O57" s="48" t="str">
        <f t="shared" si="9"/>
        <v>x</v>
      </c>
      <c r="P57" s="49"/>
      <c r="S57" s="12"/>
      <c r="T57" s="12"/>
      <c r="U57" s="12"/>
      <c r="V57" s="12"/>
      <c r="W57" s="12"/>
      <c r="X57" s="12"/>
      <c r="Y57" s="12"/>
    </row>
    <row r="58" spans="1:25" x14ac:dyDescent="0.25">
      <c r="A58" s="30"/>
      <c r="B58" s="30"/>
      <c r="C58" s="42">
        <f t="shared" si="4"/>
        <v>0</v>
      </c>
      <c r="D58" s="46" t="str">
        <f t="shared" si="5"/>
        <v xml:space="preserve"> </v>
      </c>
      <c r="E58" s="31"/>
      <c r="F58" s="31"/>
      <c r="G58" s="42">
        <f t="shared" si="6"/>
        <v>0</v>
      </c>
      <c r="H58" s="31"/>
      <c r="I58" s="31"/>
      <c r="J58" s="42">
        <f t="shared" si="7"/>
        <v>0</v>
      </c>
      <c r="K58" s="44"/>
      <c r="L58" s="44"/>
      <c r="M58" s="30"/>
      <c r="N58" s="30"/>
      <c r="O58" s="48" t="str">
        <f t="shared" si="9"/>
        <v>x</v>
      </c>
      <c r="P58" s="49"/>
      <c r="S58" s="12"/>
      <c r="T58" s="12"/>
      <c r="U58" s="12"/>
      <c r="V58" s="12"/>
      <c r="W58" s="12"/>
      <c r="X58" s="12"/>
      <c r="Y58" s="12"/>
    </row>
    <row r="59" spans="1:25" x14ac:dyDescent="0.25">
      <c r="A59" s="30"/>
      <c r="B59" s="30"/>
      <c r="C59" s="42">
        <f t="shared" si="4"/>
        <v>0</v>
      </c>
      <c r="D59" s="46" t="str">
        <f t="shared" si="5"/>
        <v xml:space="preserve"> </v>
      </c>
      <c r="E59" s="31"/>
      <c r="F59" s="31"/>
      <c r="G59" s="42">
        <f t="shared" si="6"/>
        <v>0</v>
      </c>
      <c r="H59" s="31"/>
      <c r="I59" s="31"/>
      <c r="J59" s="42">
        <f t="shared" si="7"/>
        <v>0</v>
      </c>
      <c r="K59" s="44"/>
      <c r="L59" s="44"/>
      <c r="M59" s="30"/>
      <c r="N59" s="30"/>
      <c r="O59" s="48" t="str">
        <f t="shared" si="9"/>
        <v>x</v>
      </c>
      <c r="P59" s="49"/>
      <c r="S59" s="12"/>
      <c r="T59" s="12"/>
      <c r="U59" s="12"/>
      <c r="V59" s="12"/>
      <c r="W59" s="12"/>
      <c r="X59" s="12"/>
      <c r="Y59" s="12"/>
    </row>
    <row r="60" spans="1:25" x14ac:dyDescent="0.25">
      <c r="A60" s="30"/>
      <c r="B60" s="30"/>
      <c r="C60" s="42">
        <f t="shared" si="4"/>
        <v>0</v>
      </c>
      <c r="D60" s="46" t="str">
        <f t="shared" si="5"/>
        <v xml:space="preserve"> </v>
      </c>
      <c r="E60" s="31"/>
      <c r="F60" s="31"/>
      <c r="G60" s="42">
        <f t="shared" si="6"/>
        <v>0</v>
      </c>
      <c r="H60" s="31"/>
      <c r="I60" s="31"/>
      <c r="J60" s="42">
        <f t="shared" si="7"/>
        <v>0</v>
      </c>
      <c r="K60" s="44"/>
      <c r="L60" s="44"/>
      <c r="M60" s="30"/>
      <c r="N60" s="30"/>
      <c r="O60" s="48" t="str">
        <f t="shared" si="9"/>
        <v>x</v>
      </c>
      <c r="P60" s="49"/>
      <c r="S60" s="12"/>
      <c r="T60" s="12"/>
      <c r="U60" s="12"/>
      <c r="V60" s="12"/>
      <c r="W60" s="12"/>
      <c r="X60" s="12"/>
      <c r="Y60" s="12"/>
    </row>
    <row r="61" spans="1:25" x14ac:dyDescent="0.25">
      <c r="A61" s="30"/>
      <c r="B61" s="30"/>
      <c r="C61" s="42">
        <f t="shared" si="4"/>
        <v>0</v>
      </c>
      <c r="D61" s="46" t="str">
        <f t="shared" si="5"/>
        <v xml:space="preserve"> </v>
      </c>
      <c r="E61" s="31"/>
      <c r="F61" s="31"/>
      <c r="G61" s="42">
        <f t="shared" si="6"/>
        <v>0</v>
      </c>
      <c r="H61" s="31"/>
      <c r="I61" s="31"/>
      <c r="J61" s="42">
        <f t="shared" si="7"/>
        <v>0</v>
      </c>
      <c r="K61" s="44"/>
      <c r="L61" s="44"/>
      <c r="M61" s="30"/>
      <c r="N61" s="30"/>
      <c r="O61" s="48" t="str">
        <f t="shared" si="9"/>
        <v>x</v>
      </c>
      <c r="P61" s="49"/>
      <c r="S61" s="12"/>
      <c r="T61" s="12"/>
      <c r="U61" s="12"/>
      <c r="V61" s="12"/>
      <c r="W61" s="12"/>
      <c r="X61" s="12"/>
      <c r="Y61" s="12"/>
    </row>
    <row r="62" spans="1:25" x14ac:dyDescent="0.25">
      <c r="A62" s="30"/>
      <c r="B62" s="30"/>
      <c r="C62" s="42">
        <f t="shared" si="4"/>
        <v>0</v>
      </c>
      <c r="D62" s="46" t="str">
        <f t="shared" si="5"/>
        <v xml:space="preserve"> </v>
      </c>
      <c r="E62" s="31"/>
      <c r="F62" s="31"/>
      <c r="G62" s="42">
        <f t="shared" si="6"/>
        <v>0</v>
      </c>
      <c r="H62" s="31"/>
      <c r="I62" s="31"/>
      <c r="J62" s="42">
        <f t="shared" si="7"/>
        <v>0</v>
      </c>
      <c r="K62" s="44"/>
      <c r="L62" s="44"/>
      <c r="M62" s="30"/>
      <c r="N62" s="30"/>
      <c r="O62" s="48" t="str">
        <f t="shared" si="9"/>
        <v>x</v>
      </c>
      <c r="P62" s="49"/>
      <c r="S62" s="12"/>
      <c r="T62" s="12"/>
      <c r="U62" s="12"/>
      <c r="V62" s="12"/>
      <c r="W62" s="12"/>
      <c r="X62" s="12"/>
      <c r="Y62" s="12"/>
    </row>
    <row r="63" spans="1:25" x14ac:dyDescent="0.25">
      <c r="A63" s="30"/>
      <c r="B63" s="30"/>
      <c r="C63" s="42">
        <f t="shared" si="4"/>
        <v>0</v>
      </c>
      <c r="D63" s="46" t="str">
        <f t="shared" si="5"/>
        <v xml:space="preserve"> </v>
      </c>
      <c r="E63" s="31"/>
      <c r="F63" s="31"/>
      <c r="G63" s="42">
        <f t="shared" si="6"/>
        <v>0</v>
      </c>
      <c r="H63" s="31"/>
      <c r="I63" s="31"/>
      <c r="J63" s="42">
        <f t="shared" si="7"/>
        <v>0</v>
      </c>
      <c r="K63" s="44"/>
      <c r="L63" s="44"/>
      <c r="M63" s="30"/>
      <c r="N63" s="30"/>
      <c r="O63" s="48" t="str">
        <f t="shared" si="9"/>
        <v>x</v>
      </c>
      <c r="P63" s="49"/>
      <c r="S63" s="12"/>
      <c r="T63" s="12"/>
      <c r="U63" s="12"/>
      <c r="V63" s="12"/>
      <c r="W63" s="12"/>
      <c r="X63" s="12"/>
      <c r="Y63" s="12"/>
    </row>
    <row r="64" spans="1:25" x14ac:dyDescent="0.25">
      <c r="A64" s="30"/>
      <c r="B64" s="30"/>
      <c r="C64" s="42">
        <f t="shared" si="4"/>
        <v>0</v>
      </c>
      <c r="D64" s="46" t="str">
        <f t="shared" si="5"/>
        <v xml:space="preserve"> </v>
      </c>
      <c r="E64" s="31"/>
      <c r="F64" s="31"/>
      <c r="G64" s="42">
        <f t="shared" si="6"/>
        <v>0</v>
      </c>
      <c r="H64" s="31"/>
      <c r="I64" s="31"/>
      <c r="J64" s="42">
        <f t="shared" si="7"/>
        <v>0</v>
      </c>
      <c r="K64" s="44"/>
      <c r="L64" s="44"/>
      <c r="M64" s="30"/>
      <c r="N64" s="30"/>
      <c r="O64" s="48" t="str">
        <f t="shared" si="9"/>
        <v>x</v>
      </c>
      <c r="P64" s="49"/>
      <c r="S64" s="12"/>
      <c r="T64" s="12"/>
      <c r="U64" s="12"/>
      <c r="V64" s="12"/>
      <c r="W64" s="12"/>
      <c r="X64" s="12"/>
      <c r="Y64" s="12"/>
    </row>
    <row r="65" spans="1:25" x14ac:dyDescent="0.25">
      <c r="A65" s="30"/>
      <c r="B65" s="30"/>
      <c r="C65" s="42">
        <f t="shared" si="4"/>
        <v>0</v>
      </c>
      <c r="D65" s="46" t="str">
        <f t="shared" si="5"/>
        <v xml:space="preserve"> </v>
      </c>
      <c r="E65" s="31"/>
      <c r="F65" s="31"/>
      <c r="G65" s="42">
        <f t="shared" si="6"/>
        <v>0</v>
      </c>
      <c r="H65" s="31"/>
      <c r="I65" s="31"/>
      <c r="J65" s="42">
        <f t="shared" si="7"/>
        <v>0</v>
      </c>
      <c r="K65" s="44"/>
      <c r="L65" s="44"/>
      <c r="M65" s="30"/>
      <c r="N65" s="30"/>
      <c r="O65" s="48" t="str">
        <f t="shared" si="9"/>
        <v>x</v>
      </c>
      <c r="P65" s="49"/>
      <c r="S65" s="12"/>
      <c r="T65" s="12"/>
      <c r="U65" s="12"/>
      <c r="V65" s="12"/>
      <c r="W65" s="12"/>
      <c r="X65" s="12"/>
      <c r="Y65" s="12"/>
    </row>
    <row r="66" spans="1:25" x14ac:dyDescent="0.25">
      <c r="A66" s="30"/>
      <c r="B66" s="30"/>
      <c r="C66" s="42">
        <f t="shared" si="4"/>
        <v>0</v>
      </c>
      <c r="D66" s="46" t="str">
        <f t="shared" si="5"/>
        <v xml:space="preserve"> </v>
      </c>
      <c r="E66" s="31"/>
      <c r="F66" s="31"/>
      <c r="G66" s="42">
        <f t="shared" si="6"/>
        <v>0</v>
      </c>
      <c r="H66" s="31"/>
      <c r="I66" s="31"/>
      <c r="J66" s="42">
        <f t="shared" si="7"/>
        <v>0</v>
      </c>
      <c r="K66" s="44"/>
      <c r="L66" s="44"/>
      <c r="M66" s="30"/>
      <c r="N66" s="30"/>
      <c r="O66" s="48" t="str">
        <f t="shared" si="9"/>
        <v>x</v>
      </c>
      <c r="P66" s="49"/>
      <c r="S66" s="12"/>
      <c r="T66" s="12"/>
      <c r="U66" s="12"/>
      <c r="V66" s="12"/>
      <c r="W66" s="12"/>
      <c r="X66" s="12"/>
      <c r="Y66" s="12"/>
    </row>
    <row r="67" spans="1:25" x14ac:dyDescent="0.25">
      <c r="A67" s="30"/>
      <c r="B67" s="30"/>
      <c r="C67" s="42">
        <f t="shared" si="4"/>
        <v>0</v>
      </c>
      <c r="D67" s="46" t="str">
        <f t="shared" si="5"/>
        <v xml:space="preserve"> </v>
      </c>
      <c r="E67" s="31"/>
      <c r="F67" s="31"/>
      <c r="G67" s="42">
        <f t="shared" si="6"/>
        <v>0</v>
      </c>
      <c r="H67" s="31"/>
      <c r="I67" s="31"/>
      <c r="J67" s="42">
        <f t="shared" si="7"/>
        <v>0</v>
      </c>
      <c r="K67" s="44"/>
      <c r="L67" s="44"/>
      <c r="M67" s="30"/>
      <c r="N67" s="30"/>
      <c r="O67" s="48" t="str">
        <f t="shared" si="9"/>
        <v>x</v>
      </c>
      <c r="P67" s="49"/>
      <c r="S67" s="12"/>
      <c r="T67" s="12"/>
      <c r="U67" s="12"/>
      <c r="V67" s="12"/>
      <c r="W67" s="12"/>
      <c r="X67" s="12"/>
      <c r="Y67" s="12"/>
    </row>
    <row r="68" spans="1:25" x14ac:dyDescent="0.25">
      <c r="A68" s="30"/>
      <c r="B68" s="30"/>
      <c r="C68" s="42">
        <f t="shared" si="4"/>
        <v>0</v>
      </c>
      <c r="D68" s="46" t="str">
        <f t="shared" si="5"/>
        <v xml:space="preserve"> </v>
      </c>
      <c r="E68" s="31"/>
      <c r="F68" s="31"/>
      <c r="G68" s="42">
        <f t="shared" si="6"/>
        <v>0</v>
      </c>
      <c r="H68" s="31"/>
      <c r="I68" s="31"/>
      <c r="J68" s="42">
        <f t="shared" si="7"/>
        <v>0</v>
      </c>
      <c r="K68" s="44"/>
      <c r="L68" s="44"/>
      <c r="M68" s="30"/>
      <c r="N68" s="30"/>
      <c r="O68" s="48" t="str">
        <f t="shared" si="9"/>
        <v>x</v>
      </c>
      <c r="P68" s="49"/>
      <c r="S68" s="12"/>
      <c r="T68" s="12"/>
      <c r="U68" s="12"/>
      <c r="V68" s="12"/>
      <c r="W68" s="12"/>
      <c r="X68" s="12"/>
      <c r="Y68" s="12"/>
    </row>
    <row r="69" spans="1:25" x14ac:dyDescent="0.25">
      <c r="A69" s="30"/>
      <c r="B69" s="30"/>
      <c r="C69" s="42">
        <f t="shared" si="4"/>
        <v>0</v>
      </c>
      <c r="D69" s="46" t="str">
        <f t="shared" si="5"/>
        <v xml:space="preserve"> </v>
      </c>
      <c r="E69" s="31"/>
      <c r="F69" s="31"/>
      <c r="G69" s="42">
        <f t="shared" si="6"/>
        <v>0</v>
      </c>
      <c r="H69" s="31"/>
      <c r="I69" s="31"/>
      <c r="J69" s="42">
        <f t="shared" si="7"/>
        <v>0</v>
      </c>
      <c r="K69" s="44"/>
      <c r="L69" s="44"/>
      <c r="M69" s="30"/>
      <c r="N69" s="30"/>
      <c r="O69" s="48" t="str">
        <f t="shared" si="9"/>
        <v>x</v>
      </c>
      <c r="P69" s="49"/>
      <c r="S69" s="12"/>
      <c r="T69" s="12"/>
      <c r="U69" s="12"/>
      <c r="V69" s="12"/>
      <c r="W69" s="12"/>
      <c r="X69" s="12"/>
      <c r="Y69" s="12"/>
    </row>
    <row r="70" spans="1:25" x14ac:dyDescent="0.25">
      <c r="A70" s="30"/>
      <c r="B70" s="30"/>
      <c r="C70" s="42">
        <f t="shared" si="4"/>
        <v>0</v>
      </c>
      <c r="D70" s="46" t="str">
        <f t="shared" si="5"/>
        <v xml:space="preserve"> </v>
      </c>
      <c r="E70" s="31"/>
      <c r="F70" s="31"/>
      <c r="G70" s="42">
        <f t="shared" si="6"/>
        <v>0</v>
      </c>
      <c r="H70" s="31"/>
      <c r="I70" s="31"/>
      <c r="J70" s="42">
        <f t="shared" si="7"/>
        <v>0</v>
      </c>
      <c r="K70" s="44"/>
      <c r="L70" s="44"/>
      <c r="M70" s="30"/>
      <c r="N70" s="30"/>
      <c r="O70" s="48" t="str">
        <f t="shared" si="9"/>
        <v>x</v>
      </c>
      <c r="P70" s="49"/>
      <c r="S70" s="12"/>
      <c r="T70" s="12"/>
      <c r="U70" s="12"/>
      <c r="V70" s="12"/>
      <c r="W70" s="12"/>
      <c r="X70" s="12"/>
      <c r="Y70" s="12"/>
    </row>
    <row r="71" spans="1:25" x14ac:dyDescent="0.25">
      <c r="A71" s="30"/>
      <c r="B71" s="30"/>
      <c r="C71" s="42">
        <f t="shared" si="4"/>
        <v>0</v>
      </c>
      <c r="D71" s="46" t="str">
        <f t="shared" si="5"/>
        <v xml:space="preserve"> </v>
      </c>
      <c r="E71" s="31"/>
      <c r="F71" s="31"/>
      <c r="G71" s="42">
        <f t="shared" si="6"/>
        <v>0</v>
      </c>
      <c r="H71" s="31"/>
      <c r="I71" s="31"/>
      <c r="J71" s="42">
        <f t="shared" si="7"/>
        <v>0</v>
      </c>
      <c r="K71" s="44"/>
      <c r="L71" s="44"/>
      <c r="M71" s="30"/>
      <c r="N71" s="30"/>
      <c r="O71" s="48" t="str">
        <f t="shared" si="9"/>
        <v>x</v>
      </c>
      <c r="P71" s="49"/>
      <c r="S71" s="12"/>
      <c r="T71" s="12"/>
      <c r="U71" s="12"/>
      <c r="V71" s="12"/>
      <c r="W71" s="12"/>
      <c r="X71" s="12"/>
      <c r="Y71" s="12"/>
    </row>
    <row r="72" spans="1:25" x14ac:dyDescent="0.25">
      <c r="A72" s="30"/>
      <c r="B72" s="30"/>
      <c r="C72" s="42">
        <f t="shared" si="4"/>
        <v>0</v>
      </c>
      <c r="D72" s="46" t="str">
        <f t="shared" si="5"/>
        <v xml:space="preserve"> </v>
      </c>
      <c r="E72" s="31"/>
      <c r="F72" s="31"/>
      <c r="G72" s="42">
        <f t="shared" si="6"/>
        <v>0</v>
      </c>
      <c r="H72" s="31"/>
      <c r="I72" s="31"/>
      <c r="J72" s="42">
        <f t="shared" si="7"/>
        <v>0</v>
      </c>
      <c r="K72" s="44"/>
      <c r="L72" s="44"/>
      <c r="M72" s="30"/>
      <c r="N72" s="30"/>
      <c r="O72" s="48" t="str">
        <f t="shared" si="9"/>
        <v>x</v>
      </c>
      <c r="P72" s="49"/>
      <c r="S72" s="12"/>
      <c r="T72" s="12"/>
      <c r="U72" s="12"/>
      <c r="V72" s="12"/>
      <c r="W72" s="12"/>
      <c r="X72" s="12"/>
      <c r="Y72" s="12"/>
    </row>
    <row r="73" spans="1:25" x14ac:dyDescent="0.25">
      <c r="A73" s="30"/>
      <c r="B73" s="30"/>
      <c r="C73" s="42">
        <f t="shared" si="4"/>
        <v>0</v>
      </c>
      <c r="D73" s="46" t="str">
        <f t="shared" si="5"/>
        <v xml:space="preserve"> </v>
      </c>
      <c r="E73" s="31"/>
      <c r="F73" s="31"/>
      <c r="G73" s="42">
        <f t="shared" si="6"/>
        <v>0</v>
      </c>
      <c r="H73" s="31"/>
      <c r="I73" s="31"/>
      <c r="J73" s="42">
        <f t="shared" si="7"/>
        <v>0</v>
      </c>
      <c r="K73" s="44"/>
      <c r="L73" s="44"/>
      <c r="M73" s="30"/>
      <c r="N73" s="30"/>
      <c r="O73" s="48" t="str">
        <f t="shared" si="9"/>
        <v>x</v>
      </c>
      <c r="P73" s="49"/>
      <c r="S73" s="12"/>
      <c r="T73" s="12"/>
      <c r="U73" s="12"/>
      <c r="V73" s="12"/>
      <c r="W73" s="12"/>
      <c r="X73" s="12"/>
      <c r="Y73" s="12"/>
    </row>
    <row r="74" spans="1:25" x14ac:dyDescent="0.25">
      <c r="A74" s="30"/>
      <c r="B74" s="30"/>
      <c r="C74" s="42">
        <f t="shared" si="4"/>
        <v>0</v>
      </c>
      <c r="D74" s="46" t="str">
        <f t="shared" si="5"/>
        <v xml:space="preserve"> </v>
      </c>
      <c r="E74" s="31"/>
      <c r="F74" s="31"/>
      <c r="G74" s="42">
        <f t="shared" si="6"/>
        <v>0</v>
      </c>
      <c r="H74" s="31"/>
      <c r="I74" s="31"/>
      <c r="J74" s="42">
        <f t="shared" si="7"/>
        <v>0</v>
      </c>
      <c r="K74" s="44"/>
      <c r="L74" s="44"/>
      <c r="M74" s="30"/>
      <c r="N74" s="30"/>
      <c r="O74" s="48" t="str">
        <f t="shared" si="9"/>
        <v>x</v>
      </c>
      <c r="P74" s="49"/>
      <c r="S74" s="12"/>
      <c r="T74" s="12"/>
      <c r="U74" s="12"/>
      <c r="V74" s="12"/>
      <c r="W74" s="12"/>
      <c r="X74" s="12"/>
      <c r="Y74" s="12"/>
    </row>
    <row r="75" spans="1:25" x14ac:dyDescent="0.25">
      <c r="A75" s="30"/>
      <c r="B75" s="30"/>
      <c r="C75" s="42">
        <f t="shared" si="4"/>
        <v>0</v>
      </c>
      <c r="D75" s="46" t="str">
        <f t="shared" si="5"/>
        <v xml:space="preserve"> </v>
      </c>
      <c r="E75" s="31"/>
      <c r="F75" s="31"/>
      <c r="G75" s="42">
        <f t="shared" si="6"/>
        <v>0</v>
      </c>
      <c r="H75" s="31"/>
      <c r="I75" s="31"/>
      <c r="J75" s="42">
        <f t="shared" si="7"/>
        <v>0</v>
      </c>
      <c r="K75" s="44"/>
      <c r="L75" s="44"/>
      <c r="M75" s="30"/>
      <c r="N75" s="30"/>
      <c r="O75" s="48" t="str">
        <f t="shared" si="9"/>
        <v>x</v>
      </c>
      <c r="P75" s="49"/>
      <c r="S75" s="12"/>
      <c r="T75" s="12"/>
      <c r="U75" s="12"/>
      <c r="V75" s="12"/>
      <c r="W75" s="12"/>
      <c r="X75" s="12"/>
      <c r="Y75" s="12"/>
    </row>
    <row r="76" spans="1:25" x14ac:dyDescent="0.25">
      <c r="A76" s="30"/>
      <c r="B76" s="30"/>
      <c r="C76" s="42">
        <f t="shared" si="4"/>
        <v>0</v>
      </c>
      <c r="D76" s="46" t="str">
        <f t="shared" si="5"/>
        <v xml:space="preserve"> </v>
      </c>
      <c r="E76" s="31"/>
      <c r="F76" s="31"/>
      <c r="G76" s="42">
        <f t="shared" si="6"/>
        <v>0</v>
      </c>
      <c r="H76" s="31"/>
      <c r="I76" s="31"/>
      <c r="J76" s="42">
        <f t="shared" si="7"/>
        <v>0</v>
      </c>
      <c r="K76" s="44"/>
      <c r="L76" s="44"/>
      <c r="M76" s="30"/>
      <c r="N76" s="30"/>
      <c r="O76" s="48" t="str">
        <f t="shared" si="9"/>
        <v>x</v>
      </c>
      <c r="P76" s="49"/>
      <c r="S76" s="12"/>
      <c r="T76" s="12"/>
      <c r="U76" s="12"/>
      <c r="V76" s="12"/>
      <c r="W76" s="12"/>
      <c r="X76" s="12"/>
      <c r="Y76" s="12"/>
    </row>
    <row r="77" spans="1:25" x14ac:dyDescent="0.25">
      <c r="A77" s="30"/>
      <c r="B77" s="30"/>
      <c r="C77" s="42">
        <f t="shared" si="4"/>
        <v>0</v>
      </c>
      <c r="D77" s="46" t="str">
        <f t="shared" si="5"/>
        <v xml:space="preserve"> </v>
      </c>
      <c r="E77" s="31"/>
      <c r="F77" s="31"/>
      <c r="G77" s="42">
        <f t="shared" si="6"/>
        <v>0</v>
      </c>
      <c r="H77" s="31"/>
      <c r="I77" s="31"/>
      <c r="J77" s="42">
        <f t="shared" si="7"/>
        <v>0</v>
      </c>
      <c r="K77" s="44"/>
      <c r="L77" s="44"/>
      <c r="M77" s="30"/>
      <c r="N77" s="30"/>
      <c r="O77" s="48" t="str">
        <f t="shared" ref="O77:O100" si="10">IF(C77=0,"x",IF(SUM(F77,I77,H77)&gt;0,"xx","ANO"))</f>
        <v>x</v>
      </c>
      <c r="P77" s="49"/>
      <c r="S77" s="12"/>
      <c r="T77" s="12"/>
      <c r="U77" s="12"/>
      <c r="V77" s="12"/>
      <c r="W77" s="12"/>
      <c r="X77" s="12"/>
      <c r="Y77" s="12"/>
    </row>
    <row r="78" spans="1:25" x14ac:dyDescent="0.25">
      <c r="A78" s="30"/>
      <c r="B78" s="30"/>
      <c r="C78" s="42">
        <f t="shared" ref="C78:C100" si="11">G78+J78</f>
        <v>0</v>
      </c>
      <c r="D78" s="46" t="str">
        <f t="shared" ref="D78:D100" si="12">IF(C78&gt;1,"plný úvazek+",IF(C78=1,"plný úvazek",IF(C78&gt;=0.5,"0,5 až 0,9",IF(C78=0," ","menší než 0,5"))))</f>
        <v xml:space="preserve"> </v>
      </c>
      <c r="E78" s="31"/>
      <c r="F78" s="31"/>
      <c r="G78" s="42">
        <f t="shared" ref="G78:G100" si="13">SUM(E78:F78)</f>
        <v>0</v>
      </c>
      <c r="H78" s="31"/>
      <c r="I78" s="31"/>
      <c r="J78" s="42">
        <f t="shared" ref="J78:J100" si="14">SUM(H78:I78)</f>
        <v>0</v>
      </c>
      <c r="K78" s="44"/>
      <c r="L78" s="44"/>
      <c r="M78" s="30"/>
      <c r="N78" s="30"/>
      <c r="O78" s="48" t="str">
        <f t="shared" si="10"/>
        <v>x</v>
      </c>
      <c r="P78" s="49"/>
      <c r="S78" s="12"/>
      <c r="T78" s="12"/>
      <c r="U78" s="12"/>
      <c r="V78" s="12"/>
      <c r="W78" s="12"/>
      <c r="X78" s="12"/>
      <c r="Y78" s="12"/>
    </row>
    <row r="79" spans="1:25" x14ac:dyDescent="0.25">
      <c r="A79" s="30"/>
      <c r="B79" s="30"/>
      <c r="C79" s="42">
        <f t="shared" si="11"/>
        <v>0</v>
      </c>
      <c r="D79" s="46" t="str">
        <f t="shared" si="12"/>
        <v xml:space="preserve"> </v>
      </c>
      <c r="E79" s="31"/>
      <c r="F79" s="31"/>
      <c r="G79" s="42">
        <f t="shared" si="13"/>
        <v>0</v>
      </c>
      <c r="H79" s="31"/>
      <c r="I79" s="31"/>
      <c r="J79" s="42">
        <f t="shared" si="14"/>
        <v>0</v>
      </c>
      <c r="K79" s="44"/>
      <c r="L79" s="44"/>
      <c r="M79" s="30"/>
      <c r="N79" s="30"/>
      <c r="O79" s="48" t="str">
        <f t="shared" si="10"/>
        <v>x</v>
      </c>
      <c r="P79" s="49"/>
      <c r="S79" s="12"/>
      <c r="T79" s="12"/>
      <c r="U79" s="12"/>
      <c r="V79" s="12"/>
      <c r="W79" s="12"/>
      <c r="X79" s="12"/>
      <c r="Y79" s="12"/>
    </row>
    <row r="80" spans="1:25" x14ac:dyDescent="0.25">
      <c r="A80" s="30"/>
      <c r="B80" s="30"/>
      <c r="C80" s="42">
        <f t="shared" si="11"/>
        <v>0</v>
      </c>
      <c r="D80" s="46" t="str">
        <f t="shared" si="12"/>
        <v xml:space="preserve"> </v>
      </c>
      <c r="E80" s="31"/>
      <c r="F80" s="31"/>
      <c r="G80" s="42">
        <f t="shared" si="13"/>
        <v>0</v>
      </c>
      <c r="H80" s="31"/>
      <c r="I80" s="31"/>
      <c r="J80" s="42">
        <f t="shared" si="14"/>
        <v>0</v>
      </c>
      <c r="K80" s="44"/>
      <c r="L80" s="44"/>
      <c r="M80" s="30"/>
      <c r="N80" s="30"/>
      <c r="O80" s="48" t="str">
        <f t="shared" si="10"/>
        <v>x</v>
      </c>
      <c r="P80" s="49"/>
      <c r="S80" s="12"/>
      <c r="T80" s="12"/>
      <c r="U80" s="12"/>
      <c r="V80" s="12"/>
      <c r="W80" s="12"/>
      <c r="X80" s="12"/>
      <c r="Y80" s="12"/>
    </row>
    <row r="81" spans="1:25" x14ac:dyDescent="0.25">
      <c r="A81" s="30"/>
      <c r="B81" s="30"/>
      <c r="C81" s="42">
        <f t="shared" si="11"/>
        <v>0</v>
      </c>
      <c r="D81" s="46" t="str">
        <f t="shared" si="12"/>
        <v xml:space="preserve"> </v>
      </c>
      <c r="E81" s="31"/>
      <c r="F81" s="31"/>
      <c r="G81" s="42">
        <f t="shared" si="13"/>
        <v>0</v>
      </c>
      <c r="H81" s="31"/>
      <c r="I81" s="31"/>
      <c r="J81" s="42">
        <f t="shared" si="14"/>
        <v>0</v>
      </c>
      <c r="K81" s="44"/>
      <c r="L81" s="44"/>
      <c r="M81" s="30"/>
      <c r="N81" s="30"/>
      <c r="O81" s="48" t="str">
        <f t="shared" si="10"/>
        <v>x</v>
      </c>
      <c r="P81" s="49"/>
      <c r="S81" s="12"/>
      <c r="T81" s="12"/>
      <c r="U81" s="12"/>
      <c r="V81" s="12"/>
      <c r="W81" s="12"/>
      <c r="X81" s="12"/>
      <c r="Y81" s="12"/>
    </row>
    <row r="82" spans="1:25" x14ac:dyDescent="0.25">
      <c r="A82" s="30"/>
      <c r="B82" s="30"/>
      <c r="C82" s="42">
        <f t="shared" si="11"/>
        <v>0</v>
      </c>
      <c r="D82" s="46" t="str">
        <f t="shared" si="12"/>
        <v xml:space="preserve"> </v>
      </c>
      <c r="E82" s="31"/>
      <c r="F82" s="31"/>
      <c r="G82" s="42">
        <f t="shared" si="13"/>
        <v>0</v>
      </c>
      <c r="H82" s="31"/>
      <c r="I82" s="31"/>
      <c r="J82" s="42">
        <f t="shared" si="14"/>
        <v>0</v>
      </c>
      <c r="K82" s="44"/>
      <c r="L82" s="44"/>
      <c r="M82" s="30"/>
      <c r="N82" s="30"/>
      <c r="O82" s="48" t="str">
        <f t="shared" si="10"/>
        <v>x</v>
      </c>
      <c r="P82" s="49"/>
      <c r="S82" s="12"/>
      <c r="T82" s="12"/>
      <c r="U82" s="12"/>
      <c r="V82" s="12"/>
      <c r="W82" s="12"/>
      <c r="X82" s="12"/>
      <c r="Y82" s="12"/>
    </row>
    <row r="83" spans="1:25" x14ac:dyDescent="0.25">
      <c r="A83" s="30"/>
      <c r="B83" s="30"/>
      <c r="C83" s="42">
        <f t="shared" si="11"/>
        <v>0</v>
      </c>
      <c r="D83" s="46" t="str">
        <f t="shared" si="12"/>
        <v xml:space="preserve"> </v>
      </c>
      <c r="E83" s="31"/>
      <c r="F83" s="31"/>
      <c r="G83" s="42">
        <f t="shared" si="13"/>
        <v>0</v>
      </c>
      <c r="H83" s="31"/>
      <c r="I83" s="31"/>
      <c r="J83" s="42">
        <f t="shared" si="14"/>
        <v>0</v>
      </c>
      <c r="K83" s="44"/>
      <c r="L83" s="44"/>
      <c r="M83" s="30"/>
      <c r="N83" s="30"/>
      <c r="O83" s="48" t="str">
        <f t="shared" si="10"/>
        <v>x</v>
      </c>
      <c r="P83" s="49"/>
      <c r="S83" s="12"/>
      <c r="T83" s="12"/>
      <c r="U83" s="12"/>
      <c r="V83" s="12"/>
      <c r="W83" s="12"/>
      <c r="X83" s="12"/>
      <c r="Y83" s="12"/>
    </row>
    <row r="84" spans="1:25" x14ac:dyDescent="0.25">
      <c r="A84" s="30"/>
      <c r="B84" s="30"/>
      <c r="C84" s="42">
        <f t="shared" si="11"/>
        <v>0</v>
      </c>
      <c r="D84" s="46" t="str">
        <f t="shared" si="12"/>
        <v xml:space="preserve"> </v>
      </c>
      <c r="E84" s="31"/>
      <c r="F84" s="31"/>
      <c r="G84" s="42">
        <f t="shared" si="13"/>
        <v>0</v>
      </c>
      <c r="H84" s="31"/>
      <c r="I84" s="31"/>
      <c r="J84" s="42">
        <f t="shared" si="14"/>
        <v>0</v>
      </c>
      <c r="K84" s="44"/>
      <c r="L84" s="44"/>
      <c r="M84" s="30"/>
      <c r="N84" s="30"/>
      <c r="O84" s="48" t="str">
        <f t="shared" si="10"/>
        <v>x</v>
      </c>
      <c r="P84" s="49"/>
      <c r="S84" s="12"/>
      <c r="T84" s="12"/>
      <c r="U84" s="12"/>
      <c r="V84" s="12"/>
      <c r="W84" s="12"/>
      <c r="X84" s="12"/>
      <c r="Y84" s="12"/>
    </row>
    <row r="85" spans="1:25" x14ac:dyDescent="0.25">
      <c r="A85" s="30"/>
      <c r="B85" s="30"/>
      <c r="C85" s="42">
        <f t="shared" si="11"/>
        <v>0</v>
      </c>
      <c r="D85" s="46" t="str">
        <f t="shared" si="12"/>
        <v xml:space="preserve"> </v>
      </c>
      <c r="E85" s="31"/>
      <c r="F85" s="31"/>
      <c r="G85" s="42">
        <f t="shared" si="13"/>
        <v>0</v>
      </c>
      <c r="H85" s="31"/>
      <c r="I85" s="31"/>
      <c r="J85" s="42">
        <f t="shared" si="14"/>
        <v>0</v>
      </c>
      <c r="K85" s="44"/>
      <c r="L85" s="44"/>
      <c r="M85" s="30"/>
      <c r="N85" s="30"/>
      <c r="O85" s="48" t="str">
        <f t="shared" si="10"/>
        <v>x</v>
      </c>
      <c r="P85" s="49"/>
      <c r="S85" s="12"/>
      <c r="T85" s="12"/>
      <c r="U85" s="12"/>
      <c r="V85" s="12"/>
      <c r="W85" s="12"/>
      <c r="X85" s="12"/>
      <c r="Y85" s="12"/>
    </row>
    <row r="86" spans="1:25" x14ac:dyDescent="0.25">
      <c r="A86" s="30"/>
      <c r="B86" s="30"/>
      <c r="C86" s="42">
        <f t="shared" si="11"/>
        <v>0</v>
      </c>
      <c r="D86" s="46" t="str">
        <f t="shared" si="12"/>
        <v xml:space="preserve"> </v>
      </c>
      <c r="E86" s="31"/>
      <c r="F86" s="31"/>
      <c r="G86" s="42">
        <f t="shared" si="13"/>
        <v>0</v>
      </c>
      <c r="H86" s="31"/>
      <c r="I86" s="31"/>
      <c r="J86" s="42">
        <f t="shared" si="14"/>
        <v>0</v>
      </c>
      <c r="K86" s="44"/>
      <c r="L86" s="44"/>
      <c r="M86" s="30"/>
      <c r="N86" s="30"/>
      <c r="O86" s="48" t="str">
        <f t="shared" si="10"/>
        <v>x</v>
      </c>
      <c r="P86" s="49"/>
      <c r="S86" s="12"/>
      <c r="T86" s="12"/>
      <c r="U86" s="12"/>
      <c r="V86" s="12"/>
      <c r="W86" s="12"/>
      <c r="X86" s="12"/>
      <c r="Y86" s="12"/>
    </row>
    <row r="87" spans="1:25" x14ac:dyDescent="0.25">
      <c r="A87" s="30"/>
      <c r="B87" s="30"/>
      <c r="C87" s="42">
        <f t="shared" si="11"/>
        <v>0</v>
      </c>
      <c r="D87" s="46" t="str">
        <f t="shared" si="12"/>
        <v xml:space="preserve"> </v>
      </c>
      <c r="E87" s="31"/>
      <c r="F87" s="31"/>
      <c r="G87" s="42">
        <f t="shared" si="13"/>
        <v>0</v>
      </c>
      <c r="H87" s="31"/>
      <c r="I87" s="31"/>
      <c r="J87" s="42">
        <f t="shared" si="14"/>
        <v>0</v>
      </c>
      <c r="K87" s="44"/>
      <c r="L87" s="44"/>
      <c r="M87" s="30"/>
      <c r="N87" s="30"/>
      <c r="O87" s="48" t="str">
        <f t="shared" si="10"/>
        <v>x</v>
      </c>
      <c r="P87" s="49"/>
      <c r="S87" s="12"/>
      <c r="T87" s="12"/>
      <c r="U87" s="12"/>
      <c r="V87" s="12"/>
      <c r="W87" s="12"/>
      <c r="X87" s="12"/>
      <c r="Y87" s="12"/>
    </row>
    <row r="88" spans="1:25" x14ac:dyDescent="0.25">
      <c r="A88" s="30"/>
      <c r="B88" s="30"/>
      <c r="C88" s="42">
        <f t="shared" si="11"/>
        <v>0</v>
      </c>
      <c r="D88" s="46" t="str">
        <f t="shared" si="12"/>
        <v xml:space="preserve"> </v>
      </c>
      <c r="E88" s="31"/>
      <c r="F88" s="31"/>
      <c r="G88" s="42">
        <f t="shared" si="13"/>
        <v>0</v>
      </c>
      <c r="H88" s="31"/>
      <c r="I88" s="31"/>
      <c r="J88" s="42">
        <f t="shared" si="14"/>
        <v>0</v>
      </c>
      <c r="K88" s="44"/>
      <c r="L88" s="44"/>
      <c r="M88" s="30"/>
      <c r="N88" s="30"/>
      <c r="O88" s="48" t="str">
        <f t="shared" si="10"/>
        <v>x</v>
      </c>
      <c r="P88" s="49"/>
      <c r="S88" s="12"/>
      <c r="T88" s="12"/>
      <c r="U88" s="12"/>
      <c r="V88" s="12"/>
      <c r="W88" s="12"/>
      <c r="X88" s="12"/>
      <c r="Y88" s="12"/>
    </row>
    <row r="89" spans="1:25" x14ac:dyDescent="0.25">
      <c r="A89" s="30"/>
      <c r="B89" s="30"/>
      <c r="C89" s="42">
        <f t="shared" si="11"/>
        <v>0</v>
      </c>
      <c r="D89" s="46" t="str">
        <f t="shared" si="12"/>
        <v xml:space="preserve"> </v>
      </c>
      <c r="E89" s="31"/>
      <c r="F89" s="31"/>
      <c r="G89" s="42">
        <f t="shared" si="13"/>
        <v>0</v>
      </c>
      <c r="H89" s="31"/>
      <c r="I89" s="31"/>
      <c r="J89" s="42">
        <f t="shared" si="14"/>
        <v>0</v>
      </c>
      <c r="K89" s="44"/>
      <c r="L89" s="44"/>
      <c r="M89" s="30"/>
      <c r="N89" s="30"/>
      <c r="O89" s="48" t="str">
        <f t="shared" si="10"/>
        <v>x</v>
      </c>
      <c r="P89" s="49"/>
      <c r="S89" s="12"/>
      <c r="T89" s="12"/>
      <c r="U89" s="12"/>
      <c r="V89" s="12"/>
      <c r="W89" s="12"/>
      <c r="X89" s="12"/>
      <c r="Y89" s="12"/>
    </row>
    <row r="90" spans="1:25" x14ac:dyDescent="0.25">
      <c r="A90" s="30"/>
      <c r="B90" s="30"/>
      <c r="C90" s="42">
        <f t="shared" si="11"/>
        <v>0</v>
      </c>
      <c r="D90" s="46" t="str">
        <f t="shared" si="12"/>
        <v xml:space="preserve"> </v>
      </c>
      <c r="E90" s="31"/>
      <c r="F90" s="31"/>
      <c r="G90" s="42">
        <f t="shared" si="13"/>
        <v>0</v>
      </c>
      <c r="H90" s="31"/>
      <c r="I90" s="31"/>
      <c r="J90" s="42">
        <f t="shared" si="14"/>
        <v>0</v>
      </c>
      <c r="K90" s="44"/>
      <c r="L90" s="44"/>
      <c r="M90" s="30"/>
      <c r="N90" s="30"/>
      <c r="O90" s="48" t="str">
        <f t="shared" si="10"/>
        <v>x</v>
      </c>
      <c r="P90" s="49"/>
      <c r="S90" s="12"/>
      <c r="T90" s="12"/>
      <c r="U90" s="12"/>
      <c r="V90" s="12"/>
      <c r="W90" s="12"/>
      <c r="X90" s="12"/>
      <c r="Y90" s="12"/>
    </row>
    <row r="91" spans="1:25" x14ac:dyDescent="0.25">
      <c r="A91" s="30"/>
      <c r="B91" s="30"/>
      <c r="C91" s="42">
        <f t="shared" si="11"/>
        <v>0</v>
      </c>
      <c r="D91" s="46" t="str">
        <f t="shared" si="12"/>
        <v xml:space="preserve"> </v>
      </c>
      <c r="E91" s="31"/>
      <c r="F91" s="31"/>
      <c r="G91" s="42">
        <f t="shared" si="13"/>
        <v>0</v>
      </c>
      <c r="H91" s="31"/>
      <c r="I91" s="31"/>
      <c r="J91" s="42">
        <f t="shared" si="14"/>
        <v>0</v>
      </c>
      <c r="K91" s="44"/>
      <c r="L91" s="44"/>
      <c r="M91" s="30"/>
      <c r="N91" s="30"/>
      <c r="O91" s="48" t="str">
        <f t="shared" si="10"/>
        <v>x</v>
      </c>
      <c r="P91" s="49"/>
      <c r="S91" s="12"/>
      <c r="T91" s="12"/>
      <c r="U91" s="12"/>
      <c r="V91" s="12"/>
      <c r="W91" s="12"/>
      <c r="X91" s="12"/>
      <c r="Y91" s="12"/>
    </row>
    <row r="92" spans="1:25" x14ac:dyDescent="0.25">
      <c r="A92" s="30"/>
      <c r="B92" s="30"/>
      <c r="C92" s="42">
        <f t="shared" si="11"/>
        <v>0</v>
      </c>
      <c r="D92" s="46" t="str">
        <f t="shared" si="12"/>
        <v xml:space="preserve"> </v>
      </c>
      <c r="E92" s="31"/>
      <c r="F92" s="31"/>
      <c r="G92" s="42">
        <f t="shared" si="13"/>
        <v>0</v>
      </c>
      <c r="H92" s="31"/>
      <c r="I92" s="31"/>
      <c r="J92" s="42">
        <f t="shared" si="14"/>
        <v>0</v>
      </c>
      <c r="K92" s="44"/>
      <c r="L92" s="44"/>
      <c r="M92" s="30"/>
      <c r="N92" s="30"/>
      <c r="O92" s="48" t="str">
        <f t="shared" si="10"/>
        <v>x</v>
      </c>
      <c r="P92" s="49"/>
      <c r="S92" s="12"/>
      <c r="T92" s="12"/>
      <c r="U92" s="12"/>
      <c r="V92" s="12"/>
      <c r="W92" s="12"/>
      <c r="X92" s="12"/>
      <c r="Y92" s="12"/>
    </row>
    <row r="93" spans="1:25" x14ac:dyDescent="0.25">
      <c r="A93" s="30"/>
      <c r="B93" s="30"/>
      <c r="C93" s="42">
        <f t="shared" si="11"/>
        <v>0</v>
      </c>
      <c r="D93" s="46" t="str">
        <f t="shared" si="12"/>
        <v xml:space="preserve"> </v>
      </c>
      <c r="E93" s="31"/>
      <c r="F93" s="31"/>
      <c r="G93" s="42">
        <f t="shared" si="13"/>
        <v>0</v>
      </c>
      <c r="H93" s="31"/>
      <c r="I93" s="31"/>
      <c r="J93" s="42">
        <f t="shared" si="14"/>
        <v>0</v>
      </c>
      <c r="K93" s="44"/>
      <c r="L93" s="44"/>
      <c r="M93" s="30"/>
      <c r="N93" s="30"/>
      <c r="O93" s="48" t="str">
        <f t="shared" si="10"/>
        <v>x</v>
      </c>
      <c r="P93" s="49"/>
      <c r="S93" s="12"/>
      <c r="T93" s="12"/>
      <c r="U93" s="12"/>
      <c r="V93" s="12"/>
      <c r="W93" s="12"/>
      <c r="X93" s="12"/>
      <c r="Y93" s="12"/>
    </row>
    <row r="94" spans="1:25" x14ac:dyDescent="0.25">
      <c r="A94" s="30"/>
      <c r="B94" s="30"/>
      <c r="C94" s="42">
        <f t="shared" si="11"/>
        <v>0</v>
      </c>
      <c r="D94" s="46" t="str">
        <f t="shared" si="12"/>
        <v xml:space="preserve"> </v>
      </c>
      <c r="E94" s="31"/>
      <c r="F94" s="31"/>
      <c r="G94" s="42">
        <f t="shared" si="13"/>
        <v>0</v>
      </c>
      <c r="H94" s="31"/>
      <c r="I94" s="31"/>
      <c r="J94" s="42">
        <f t="shared" si="14"/>
        <v>0</v>
      </c>
      <c r="K94" s="44"/>
      <c r="L94" s="44"/>
      <c r="M94" s="30"/>
      <c r="N94" s="30"/>
      <c r="O94" s="48" t="str">
        <f t="shared" si="10"/>
        <v>x</v>
      </c>
      <c r="P94" s="49"/>
      <c r="S94" s="12"/>
      <c r="T94" s="12"/>
      <c r="U94" s="12"/>
      <c r="V94" s="12"/>
      <c r="W94" s="12"/>
      <c r="X94" s="12"/>
      <c r="Y94" s="12"/>
    </row>
    <row r="95" spans="1:25" x14ac:dyDescent="0.25">
      <c r="A95" s="30"/>
      <c r="B95" s="30"/>
      <c r="C95" s="42">
        <f t="shared" si="11"/>
        <v>0</v>
      </c>
      <c r="D95" s="46" t="str">
        <f t="shared" si="12"/>
        <v xml:space="preserve"> </v>
      </c>
      <c r="E95" s="31"/>
      <c r="F95" s="31"/>
      <c r="G95" s="42">
        <f t="shared" si="13"/>
        <v>0</v>
      </c>
      <c r="H95" s="31"/>
      <c r="I95" s="31"/>
      <c r="J95" s="42">
        <f t="shared" si="14"/>
        <v>0</v>
      </c>
      <c r="K95" s="44"/>
      <c r="L95" s="44"/>
      <c r="M95" s="30"/>
      <c r="N95" s="30"/>
      <c r="O95" s="48" t="str">
        <f t="shared" si="10"/>
        <v>x</v>
      </c>
      <c r="P95" s="49"/>
      <c r="S95" s="12"/>
      <c r="T95" s="12"/>
      <c r="U95" s="12"/>
      <c r="V95" s="12"/>
      <c r="W95" s="12"/>
      <c r="X95" s="12"/>
      <c r="Y95" s="12"/>
    </row>
    <row r="96" spans="1:25" x14ac:dyDescent="0.25">
      <c r="A96" s="30"/>
      <c r="B96" s="30"/>
      <c r="C96" s="42">
        <f t="shared" si="11"/>
        <v>0</v>
      </c>
      <c r="D96" s="46" t="str">
        <f t="shared" si="12"/>
        <v xml:space="preserve"> </v>
      </c>
      <c r="E96" s="31"/>
      <c r="F96" s="31"/>
      <c r="G96" s="42">
        <f t="shared" si="13"/>
        <v>0</v>
      </c>
      <c r="H96" s="31"/>
      <c r="I96" s="31"/>
      <c r="J96" s="42">
        <f t="shared" si="14"/>
        <v>0</v>
      </c>
      <c r="K96" s="44"/>
      <c r="L96" s="44"/>
      <c r="M96" s="30"/>
      <c r="N96" s="30"/>
      <c r="O96" s="48" t="str">
        <f t="shared" si="10"/>
        <v>x</v>
      </c>
      <c r="P96" s="49"/>
      <c r="S96" s="12"/>
      <c r="T96" s="12"/>
      <c r="U96" s="12"/>
      <c r="V96" s="12"/>
      <c r="W96" s="12"/>
      <c r="X96" s="12"/>
      <c r="Y96" s="12"/>
    </row>
    <row r="97" spans="1:25" x14ac:dyDescent="0.25">
      <c r="A97" s="30"/>
      <c r="B97" s="30"/>
      <c r="C97" s="42">
        <f t="shared" si="11"/>
        <v>0</v>
      </c>
      <c r="D97" s="46" t="str">
        <f t="shared" si="12"/>
        <v xml:space="preserve"> </v>
      </c>
      <c r="E97" s="31"/>
      <c r="F97" s="31"/>
      <c r="G97" s="42">
        <f t="shared" si="13"/>
        <v>0</v>
      </c>
      <c r="H97" s="31"/>
      <c r="I97" s="31"/>
      <c r="J97" s="42">
        <f t="shared" si="14"/>
        <v>0</v>
      </c>
      <c r="K97" s="44"/>
      <c r="L97" s="44"/>
      <c r="M97" s="30"/>
      <c r="N97" s="30"/>
      <c r="O97" s="48" t="str">
        <f t="shared" si="10"/>
        <v>x</v>
      </c>
      <c r="P97" s="49"/>
      <c r="S97" s="12"/>
      <c r="T97" s="12"/>
      <c r="U97" s="12"/>
      <c r="V97" s="12"/>
      <c r="W97" s="12"/>
      <c r="X97" s="12"/>
      <c r="Y97" s="12"/>
    </row>
    <row r="98" spans="1:25" x14ac:dyDescent="0.25">
      <c r="A98" s="30"/>
      <c r="B98" s="30"/>
      <c r="C98" s="42">
        <f t="shared" si="11"/>
        <v>0</v>
      </c>
      <c r="D98" s="46" t="str">
        <f t="shared" si="12"/>
        <v xml:space="preserve"> </v>
      </c>
      <c r="E98" s="31"/>
      <c r="F98" s="31"/>
      <c r="G98" s="42">
        <f t="shared" si="13"/>
        <v>0</v>
      </c>
      <c r="H98" s="31"/>
      <c r="I98" s="31"/>
      <c r="J98" s="42">
        <f t="shared" si="14"/>
        <v>0</v>
      </c>
      <c r="K98" s="44"/>
      <c r="L98" s="44"/>
      <c r="M98" s="30"/>
      <c r="N98" s="30"/>
      <c r="O98" s="48" t="str">
        <f t="shared" si="10"/>
        <v>x</v>
      </c>
      <c r="P98" s="49"/>
      <c r="S98" s="12"/>
      <c r="T98" s="12"/>
      <c r="U98" s="12"/>
      <c r="V98" s="12"/>
      <c r="W98" s="12"/>
      <c r="X98" s="12"/>
      <c r="Y98" s="12"/>
    </row>
    <row r="99" spans="1:25" x14ac:dyDescent="0.25">
      <c r="A99" s="30"/>
      <c r="B99" s="30"/>
      <c r="C99" s="42">
        <f t="shared" si="11"/>
        <v>0</v>
      </c>
      <c r="D99" s="46" t="str">
        <f t="shared" si="12"/>
        <v xml:space="preserve"> </v>
      </c>
      <c r="E99" s="31"/>
      <c r="F99" s="31"/>
      <c r="G99" s="42">
        <f t="shared" si="13"/>
        <v>0</v>
      </c>
      <c r="H99" s="31"/>
      <c r="I99" s="31"/>
      <c r="J99" s="42">
        <f t="shared" si="14"/>
        <v>0</v>
      </c>
      <c r="K99" s="44"/>
      <c r="L99" s="44"/>
      <c r="M99" s="30"/>
      <c r="N99" s="30"/>
      <c r="O99" s="48" t="str">
        <f t="shared" si="10"/>
        <v>x</v>
      </c>
      <c r="P99" s="49"/>
      <c r="S99" s="12"/>
      <c r="T99" s="12"/>
      <c r="U99" s="12"/>
      <c r="V99" s="12"/>
      <c r="W99" s="12"/>
      <c r="X99" s="12"/>
      <c r="Y99" s="12"/>
    </row>
    <row r="100" spans="1:25" x14ac:dyDescent="0.25">
      <c r="A100" s="30"/>
      <c r="B100" s="30"/>
      <c r="C100" s="42">
        <f t="shared" si="11"/>
        <v>0</v>
      </c>
      <c r="D100" s="46" t="str">
        <f t="shared" si="12"/>
        <v xml:space="preserve"> </v>
      </c>
      <c r="E100" s="31"/>
      <c r="F100" s="31"/>
      <c r="G100" s="42">
        <f t="shared" si="13"/>
        <v>0</v>
      </c>
      <c r="H100" s="31"/>
      <c r="I100" s="31"/>
      <c r="J100" s="42">
        <f t="shared" si="14"/>
        <v>0</v>
      </c>
      <c r="K100" s="44"/>
      <c r="L100" s="44"/>
      <c r="M100" s="30"/>
      <c r="N100" s="30"/>
      <c r="O100" s="48" t="str">
        <f t="shared" si="10"/>
        <v>x</v>
      </c>
      <c r="P100" s="49"/>
      <c r="S100" s="12"/>
      <c r="T100" s="12"/>
      <c r="U100" s="12"/>
      <c r="V100" s="12"/>
      <c r="W100" s="12"/>
      <c r="X100" s="12"/>
      <c r="Y100" s="12"/>
    </row>
    <row r="101" spans="1:25" x14ac:dyDescent="0.25">
      <c r="O101" s="23"/>
    </row>
    <row r="102" spans="1:25" x14ac:dyDescent="0.25">
      <c r="O102" s="23"/>
    </row>
    <row r="103" spans="1:25" x14ac:dyDescent="0.25">
      <c r="O103" s="23"/>
    </row>
    <row r="104" spans="1:25" x14ac:dyDescent="0.25">
      <c r="O104" s="23"/>
    </row>
    <row r="105" spans="1:25" x14ac:dyDescent="0.25">
      <c r="O105" s="23"/>
    </row>
    <row r="106" spans="1:25" x14ac:dyDescent="0.25">
      <c r="O106" s="23"/>
    </row>
    <row r="107" spans="1:25" x14ac:dyDescent="0.25">
      <c r="O107" s="23"/>
    </row>
    <row r="108" spans="1:25" x14ac:dyDescent="0.25">
      <c r="O108" s="23"/>
    </row>
    <row r="109" spans="1:25" x14ac:dyDescent="0.25">
      <c r="O109" s="23"/>
    </row>
    <row r="110" spans="1:25" x14ac:dyDescent="0.25">
      <c r="O110" s="23"/>
    </row>
    <row r="111" spans="1:25" x14ac:dyDescent="0.25">
      <c r="O111" s="23"/>
    </row>
    <row r="112" spans="1:25" x14ac:dyDescent="0.25">
      <c r="O112" s="23"/>
    </row>
    <row r="113" spans="15:15" x14ac:dyDescent="0.25">
      <c r="O113" s="23"/>
    </row>
    <row r="114" spans="15:15" x14ac:dyDescent="0.25">
      <c r="O114" s="23"/>
    </row>
    <row r="115" spans="15:15" x14ac:dyDescent="0.25">
      <c r="O115" s="23"/>
    </row>
    <row r="116" spans="15:15" x14ac:dyDescent="0.25">
      <c r="O116" s="23"/>
    </row>
    <row r="117" spans="15:15" x14ac:dyDescent="0.25">
      <c r="O117" s="23"/>
    </row>
    <row r="118" spans="15:15" x14ac:dyDescent="0.25">
      <c r="O118" s="23"/>
    </row>
    <row r="119" spans="15:15" x14ac:dyDescent="0.25">
      <c r="O119" s="23"/>
    </row>
    <row r="120" spans="15:15" x14ac:dyDescent="0.25">
      <c r="O120" s="23"/>
    </row>
    <row r="121" spans="15:15" x14ac:dyDescent="0.25">
      <c r="O121" s="23"/>
    </row>
    <row r="122" spans="15:15" x14ac:dyDescent="0.25">
      <c r="O122" s="23"/>
    </row>
    <row r="123" spans="15:15" x14ac:dyDescent="0.25">
      <c r="O123" s="23"/>
    </row>
    <row r="124" spans="15:15" x14ac:dyDescent="0.25">
      <c r="O124" s="23"/>
    </row>
    <row r="125" spans="15:15" x14ac:dyDescent="0.25">
      <c r="O125" s="23"/>
    </row>
    <row r="126" spans="15:15" x14ac:dyDescent="0.25">
      <c r="O126" s="23"/>
    </row>
    <row r="127" spans="15:15" x14ac:dyDescent="0.25">
      <c r="O127" s="23"/>
    </row>
    <row r="128" spans="15:15" x14ac:dyDescent="0.25">
      <c r="O128" s="23"/>
    </row>
    <row r="129" spans="15:15" x14ac:dyDescent="0.25">
      <c r="O129" s="23"/>
    </row>
    <row r="130" spans="15:15" x14ac:dyDescent="0.25">
      <c r="O130" s="23"/>
    </row>
    <row r="131" spans="15:15" x14ac:dyDescent="0.25">
      <c r="O131" s="23"/>
    </row>
    <row r="132" spans="15:15" x14ac:dyDescent="0.25">
      <c r="O132" s="23"/>
    </row>
    <row r="133" spans="15:15" x14ac:dyDescent="0.25">
      <c r="O133" s="23"/>
    </row>
    <row r="134" spans="15:15" x14ac:dyDescent="0.25">
      <c r="O134" s="23"/>
    </row>
    <row r="135" spans="15:15" x14ac:dyDescent="0.25">
      <c r="O135" s="23"/>
    </row>
    <row r="136" spans="15:15" x14ac:dyDescent="0.25">
      <c r="O136" s="23"/>
    </row>
    <row r="137" spans="15:15" x14ac:dyDescent="0.25">
      <c r="O137" s="23"/>
    </row>
    <row r="138" spans="15:15" x14ac:dyDescent="0.25">
      <c r="O138" s="23"/>
    </row>
    <row r="139" spans="15:15" x14ac:dyDescent="0.25">
      <c r="O139" s="23"/>
    </row>
    <row r="140" spans="15:15" x14ac:dyDescent="0.25">
      <c r="O140" s="23"/>
    </row>
    <row r="141" spans="15:15" x14ac:dyDescent="0.25">
      <c r="O141" s="23"/>
    </row>
    <row r="142" spans="15:15" x14ac:dyDescent="0.25">
      <c r="O142" s="23"/>
    </row>
    <row r="143" spans="15:15" x14ac:dyDescent="0.25">
      <c r="O143" s="23"/>
    </row>
    <row r="144" spans="15:15" x14ac:dyDescent="0.25">
      <c r="O144" s="23"/>
    </row>
    <row r="145" spans="15:15" x14ac:dyDescent="0.25">
      <c r="O145" s="23"/>
    </row>
    <row r="146" spans="15:15" x14ac:dyDescent="0.25">
      <c r="O146" s="23"/>
    </row>
    <row r="147" spans="15:15" x14ac:dyDescent="0.25">
      <c r="O147" s="23"/>
    </row>
    <row r="148" spans="15:15" x14ac:dyDescent="0.25">
      <c r="O148" s="23"/>
    </row>
    <row r="149" spans="15:15" x14ac:dyDescent="0.25">
      <c r="O149" s="23"/>
    </row>
    <row r="150" spans="15:15" x14ac:dyDescent="0.25">
      <c r="O150" s="23"/>
    </row>
    <row r="151" spans="15:15" x14ac:dyDescent="0.25">
      <c r="O151" s="23"/>
    </row>
    <row r="152" spans="15:15" x14ac:dyDescent="0.25">
      <c r="O152" s="23"/>
    </row>
    <row r="153" spans="15:15" x14ac:dyDescent="0.25">
      <c r="O153" s="23"/>
    </row>
    <row r="154" spans="15:15" x14ac:dyDescent="0.25">
      <c r="O154" s="23"/>
    </row>
    <row r="155" spans="15:15" x14ac:dyDescent="0.25">
      <c r="O155" s="23"/>
    </row>
    <row r="156" spans="15:15" x14ac:dyDescent="0.25">
      <c r="O156" s="23"/>
    </row>
    <row r="157" spans="15:15" x14ac:dyDescent="0.25">
      <c r="O157" s="23"/>
    </row>
    <row r="158" spans="15:15" x14ac:dyDescent="0.25">
      <c r="O158" s="23"/>
    </row>
    <row r="159" spans="15:15" x14ac:dyDescent="0.25">
      <c r="O159" s="23"/>
    </row>
    <row r="160" spans="15:15" x14ac:dyDescent="0.25">
      <c r="O160" s="23"/>
    </row>
    <row r="161" spans="15:15" x14ac:dyDescent="0.25">
      <c r="O161" s="23"/>
    </row>
    <row r="162" spans="15:15" x14ac:dyDescent="0.25">
      <c r="O162" s="23"/>
    </row>
    <row r="163" spans="15:15" x14ac:dyDescent="0.25">
      <c r="O163" s="23"/>
    </row>
    <row r="164" spans="15:15" x14ac:dyDescent="0.25">
      <c r="O164" s="23"/>
    </row>
    <row r="165" spans="15:15" x14ac:dyDescent="0.25">
      <c r="O165" s="23"/>
    </row>
    <row r="166" spans="15:15" x14ac:dyDescent="0.25">
      <c r="O166" s="23"/>
    </row>
    <row r="167" spans="15:15" x14ac:dyDescent="0.25">
      <c r="O167" s="23"/>
    </row>
    <row r="168" spans="15:15" x14ac:dyDescent="0.25">
      <c r="O168" s="23"/>
    </row>
    <row r="169" spans="15:15" x14ac:dyDescent="0.25">
      <c r="O169" s="23"/>
    </row>
    <row r="170" spans="15:15" x14ac:dyDescent="0.25">
      <c r="O170" s="23"/>
    </row>
    <row r="171" spans="15:15" x14ac:dyDescent="0.25">
      <c r="O171" s="23"/>
    </row>
    <row r="172" spans="15:15" x14ac:dyDescent="0.25">
      <c r="O172" s="23"/>
    </row>
    <row r="173" spans="15:15" x14ac:dyDescent="0.25">
      <c r="O173" s="23"/>
    </row>
    <row r="174" spans="15:15" x14ac:dyDescent="0.25">
      <c r="O174" s="23"/>
    </row>
    <row r="175" spans="15:15" x14ac:dyDescent="0.25">
      <c r="O175" s="23"/>
    </row>
    <row r="176" spans="15:15" x14ac:dyDescent="0.25">
      <c r="O176" s="23"/>
    </row>
    <row r="177" spans="15:15" x14ac:dyDescent="0.25">
      <c r="O177" s="23"/>
    </row>
    <row r="178" spans="15:15" x14ac:dyDescent="0.25">
      <c r="O178" s="23"/>
    </row>
    <row r="179" spans="15:15" x14ac:dyDescent="0.25">
      <c r="O179" s="23"/>
    </row>
    <row r="180" spans="15:15" x14ac:dyDescent="0.25">
      <c r="O180" s="23"/>
    </row>
    <row r="181" spans="15:15" x14ac:dyDescent="0.25">
      <c r="O181" s="23"/>
    </row>
    <row r="182" spans="15:15" x14ac:dyDescent="0.25">
      <c r="O182" s="23"/>
    </row>
    <row r="183" spans="15:15" x14ac:dyDescent="0.25">
      <c r="O183" s="23"/>
    </row>
    <row r="184" spans="15:15" x14ac:dyDescent="0.25">
      <c r="O184" s="23"/>
    </row>
    <row r="185" spans="15:15" x14ac:dyDescent="0.25">
      <c r="O185" s="23"/>
    </row>
    <row r="186" spans="15:15" x14ac:dyDescent="0.25">
      <c r="O186" s="23"/>
    </row>
    <row r="187" spans="15:15" x14ac:dyDescent="0.25">
      <c r="O187" s="23"/>
    </row>
    <row r="188" spans="15:15" x14ac:dyDescent="0.25">
      <c r="O188" s="23"/>
    </row>
  </sheetData>
  <mergeCells count="29">
    <mergeCell ref="H1:I1"/>
    <mergeCell ref="F1:G1"/>
    <mergeCell ref="J1:K1"/>
    <mergeCell ref="B3:B4"/>
    <mergeCell ref="C3:C4"/>
    <mergeCell ref="D3:D4"/>
    <mergeCell ref="E3:G3"/>
    <mergeCell ref="H3:J3"/>
    <mergeCell ref="K3:L3"/>
    <mergeCell ref="S16:Y16"/>
    <mergeCell ref="Y8:Y9"/>
    <mergeCell ref="C11:C12"/>
    <mergeCell ref="D11:D12"/>
    <mergeCell ref="E11:G11"/>
    <mergeCell ref="H11:J11"/>
    <mergeCell ref="O11:O12"/>
    <mergeCell ref="Y12:Y13"/>
    <mergeCell ref="N11:N12"/>
    <mergeCell ref="P11:P12"/>
    <mergeCell ref="S8:W8"/>
    <mergeCell ref="R12:R13"/>
    <mergeCell ref="K11:K12"/>
    <mergeCell ref="A11:A12"/>
    <mergeCell ref="B11:B12"/>
    <mergeCell ref="Y4:Y5"/>
    <mergeCell ref="S4:W4"/>
    <mergeCell ref="L11:L12"/>
    <mergeCell ref="M11:M12"/>
    <mergeCell ref="S12:W12"/>
  </mergeCells>
  <conditionalFormatting sqref="C13:C100">
    <cfRule type="cellIs" dxfId="3" priority="2" operator="greaterThan">
      <formula>1</formula>
    </cfRule>
  </conditionalFormatting>
  <conditionalFormatting sqref="E13:F100 H13:I100">
    <cfRule type="cellIs" dxfId="2" priority="1" operator="greaterThan">
      <formula>1</formula>
    </cfRule>
  </conditionalFormatting>
  <dataValidations disablePrompts="1" count="3">
    <dataValidation type="list" allowBlank="1" showInputMessage="1" showErrorMessage="1" sqref="P13:P44" xr:uid="{00000000-0002-0000-0000-000000000000}">
      <formula1>$X$18:$X$26</formula1>
    </dataValidation>
    <dataValidation type="list" allowBlank="1" showInputMessage="1" showErrorMessage="1" sqref="K13:K100" xr:uid="{00000000-0002-0000-0000-000002000000}">
      <formula1>$X$28:$X$31</formula1>
    </dataValidation>
    <dataValidation type="list" allowBlank="1" showInputMessage="1" showErrorMessage="1" sqref="L13:L100" xr:uid="{00000000-0002-0000-0000-000001000000}">
      <formula1>$Q$5:$X$5</formula1>
    </dataValidation>
  </dataValidations>
  <pageMargins left="0.70866141732283472" right="0.70866141732283472" top="0.78740157480314965" bottom="0.78740157480314965" header="0.31496062992125984" footer="0.31496062992125984"/>
  <pageSetup paperSize="8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6B7AD-D422-412B-8BDA-F036B8C48413}">
  <sheetPr>
    <pageSetUpPr fitToPage="1"/>
  </sheetPr>
  <dimension ref="A1:Z188"/>
  <sheetViews>
    <sheetView showGridLines="0" topLeftCell="A84" zoomScaleNormal="100" workbookViewId="0"/>
  </sheetViews>
  <sheetFormatPr defaultRowHeight="15" x14ac:dyDescent="0.25"/>
  <cols>
    <col min="1" max="1" width="22.85546875" style="11" bestFit="1" customWidth="1"/>
    <col min="2" max="2" width="22.5703125" style="11" bestFit="1" customWidth="1"/>
    <col min="3" max="3" width="7.7109375" style="11" customWidth="1"/>
    <col min="4" max="4" width="13.42578125" style="11" customWidth="1"/>
    <col min="5" max="5" width="10.28515625" style="11" customWidth="1"/>
    <col min="6" max="6" width="10.28515625" style="23" customWidth="1"/>
    <col min="7" max="7" width="8.7109375" style="23" customWidth="1"/>
    <col min="8" max="8" width="12.140625" style="23" bestFit="1" customWidth="1"/>
    <col min="9" max="9" width="14.140625" style="23" bestFit="1" customWidth="1"/>
    <col min="10" max="10" width="7.7109375" style="14" customWidth="1"/>
    <col min="11" max="11" width="11.28515625" style="14" customWidth="1"/>
    <col min="12" max="13" width="20.7109375" style="14" customWidth="1"/>
    <col min="14" max="14" width="20.7109375" style="11" customWidth="1"/>
    <col min="15" max="15" width="6.7109375" style="27" customWidth="1"/>
    <col min="16" max="16" width="22.7109375" style="11" customWidth="1"/>
    <col min="17" max="17" width="1.7109375" style="11" customWidth="1"/>
    <col min="18" max="19" width="12.7109375" style="11" customWidth="1"/>
    <col min="20" max="23" width="7.7109375" style="11" customWidth="1"/>
    <col min="24" max="24" width="22.7109375" style="11" hidden="1" customWidth="1"/>
    <col min="25" max="25" width="12.28515625" style="11" customWidth="1"/>
    <col min="26" max="26" width="7.7109375" style="11" customWidth="1"/>
    <col min="27" max="16384" width="9.140625" style="11"/>
  </cols>
  <sheetData>
    <row r="1" spans="1:25" ht="30" customHeight="1" x14ac:dyDescent="0.25">
      <c r="A1" s="65">
        <v>1462</v>
      </c>
      <c r="B1" s="66" t="s">
        <v>134</v>
      </c>
      <c r="C1" s="64"/>
      <c r="D1" s="64"/>
      <c r="E1" s="9"/>
      <c r="F1" s="84" t="s">
        <v>118</v>
      </c>
      <c r="G1" s="84"/>
      <c r="H1" s="83" t="s">
        <v>129</v>
      </c>
      <c r="I1" s="83"/>
      <c r="J1" s="85" t="s">
        <v>130</v>
      </c>
      <c r="K1" s="85"/>
      <c r="L1" s="50" t="s">
        <v>119</v>
      </c>
      <c r="O1" s="11"/>
      <c r="P1" s="11" t="s">
        <v>119</v>
      </c>
      <c r="S1" s="12"/>
      <c r="T1" s="12"/>
      <c r="U1" s="12"/>
      <c r="V1" s="12"/>
      <c r="W1" s="12"/>
      <c r="X1" s="12"/>
      <c r="Y1" s="12"/>
    </row>
    <row r="2" spans="1:25" x14ac:dyDescent="0.25">
      <c r="A2" s="13" t="s">
        <v>113</v>
      </c>
      <c r="B2" s="12"/>
      <c r="C2" s="12"/>
      <c r="D2" s="12"/>
      <c r="E2" s="12"/>
      <c r="F2" s="9"/>
      <c r="G2" s="9"/>
      <c r="H2" s="9"/>
      <c r="I2" s="9"/>
      <c r="J2" s="10"/>
      <c r="N2" s="12"/>
      <c r="O2" s="15"/>
      <c r="P2" s="12"/>
      <c r="S2" s="12"/>
      <c r="T2" s="12"/>
      <c r="U2" s="12"/>
      <c r="V2" s="12"/>
      <c r="W2" s="12"/>
      <c r="X2" s="12"/>
      <c r="Y2" s="12"/>
    </row>
    <row r="3" spans="1:25" x14ac:dyDescent="0.25">
      <c r="B3" s="86" t="s">
        <v>3</v>
      </c>
      <c r="C3" s="88" t="s">
        <v>4</v>
      </c>
      <c r="D3" s="90" t="s">
        <v>5</v>
      </c>
      <c r="E3" s="80" t="s">
        <v>0</v>
      </c>
      <c r="F3" s="80"/>
      <c r="G3" s="80"/>
      <c r="H3" s="80" t="s">
        <v>1</v>
      </c>
      <c r="I3" s="80"/>
      <c r="J3" s="80"/>
      <c r="K3" s="80" t="s">
        <v>2</v>
      </c>
      <c r="L3" s="80"/>
      <c r="M3" s="16"/>
      <c r="N3" s="12"/>
      <c r="O3" s="9"/>
      <c r="P3" s="12"/>
      <c r="S3" s="12"/>
      <c r="T3" s="12"/>
      <c r="U3" s="12"/>
      <c r="V3" s="12"/>
      <c r="W3" s="12"/>
      <c r="X3" s="12"/>
      <c r="Y3" s="12"/>
    </row>
    <row r="4" spans="1:25" x14ac:dyDescent="0.25">
      <c r="A4" s="12"/>
      <c r="B4" s="87"/>
      <c r="C4" s="89"/>
      <c r="D4" s="91"/>
      <c r="E4" s="52" t="s">
        <v>6</v>
      </c>
      <c r="F4" s="52" t="s">
        <v>7</v>
      </c>
      <c r="G4" s="52" t="s">
        <v>4</v>
      </c>
      <c r="H4" s="52" t="s">
        <v>8</v>
      </c>
      <c r="I4" s="52" t="s">
        <v>9</v>
      </c>
      <c r="J4" s="54" t="s">
        <v>4</v>
      </c>
      <c r="K4" s="54" t="s">
        <v>10</v>
      </c>
      <c r="L4" s="54" t="s">
        <v>11</v>
      </c>
      <c r="M4" s="18"/>
      <c r="N4" s="12"/>
      <c r="O4" s="9"/>
      <c r="R4" s="73" t="s">
        <v>122</v>
      </c>
      <c r="S4" s="78" t="s">
        <v>12</v>
      </c>
      <c r="T4" s="74"/>
      <c r="U4" s="74"/>
      <c r="V4" s="74"/>
      <c r="W4" s="75"/>
      <c r="X4" s="36"/>
      <c r="Y4" s="73" t="s">
        <v>13</v>
      </c>
    </row>
    <row r="5" spans="1:25" x14ac:dyDescent="0.25">
      <c r="A5" s="20"/>
      <c r="B5" s="53" t="s">
        <v>14</v>
      </c>
      <c r="C5" s="55">
        <f>G5+J5</f>
        <v>5.6</v>
      </c>
      <c r="D5" s="55">
        <f>SUM(D6:D7)</f>
        <v>1.0000000000000002</v>
      </c>
      <c r="E5" s="55">
        <f>SUM(E13:E100)</f>
        <v>1.0999999999999999</v>
      </c>
      <c r="F5" s="55">
        <f>SUM(F13:F100)</f>
        <v>1</v>
      </c>
      <c r="G5" s="55">
        <f>E5+F5</f>
        <v>2.0999999999999996</v>
      </c>
      <c r="H5" s="55">
        <f>SUM(H13:H100)</f>
        <v>2.9000000000000004</v>
      </c>
      <c r="I5" s="55">
        <f>SUM(I13:I100)</f>
        <v>0.6</v>
      </c>
      <c r="J5" s="55">
        <f>H5+I5</f>
        <v>3.5000000000000004</v>
      </c>
      <c r="K5" s="56">
        <f>G5/C5</f>
        <v>0.37499999999999994</v>
      </c>
      <c r="L5" s="56">
        <f>J5/C5</f>
        <v>0.62500000000000011</v>
      </c>
      <c r="M5" s="21"/>
      <c r="N5" s="12"/>
      <c r="O5" s="9"/>
      <c r="R5" s="80"/>
      <c r="S5" s="52" t="s">
        <v>16</v>
      </c>
      <c r="T5" s="52" t="s">
        <v>17</v>
      </c>
      <c r="U5" s="52" t="s">
        <v>18</v>
      </c>
      <c r="V5" s="52" t="s">
        <v>19</v>
      </c>
      <c r="W5" s="52" t="s">
        <v>20</v>
      </c>
      <c r="X5" s="36"/>
      <c r="Y5" s="73"/>
    </row>
    <row r="6" spans="1:25" x14ac:dyDescent="0.25">
      <c r="A6" s="20"/>
      <c r="B6" s="53" t="s">
        <v>21</v>
      </c>
      <c r="C6" s="55">
        <f>G6+J6</f>
        <v>1.5</v>
      </c>
      <c r="D6" s="57">
        <f>C6/C5</f>
        <v>0.26785714285714285</v>
      </c>
      <c r="E6" s="55">
        <f>SUMIFS(E$13:$E100,L$13:L$100,"dobrovolník")</f>
        <v>0.6</v>
      </c>
      <c r="F6" s="55">
        <f>SUMIFS($F$13:F100,L$13:L$100,"dobrovolník")</f>
        <v>0</v>
      </c>
      <c r="G6" s="55">
        <f>E6+F6</f>
        <v>0.6</v>
      </c>
      <c r="H6" s="55">
        <f>SUMIFS($H$13:H100,L$13:L$100,"dobrovolník")</f>
        <v>0.79999999999999993</v>
      </c>
      <c r="I6" s="55">
        <f>SUMIFS($I$13:I100,L$13:L$100,"dobrovolník")</f>
        <v>0.1</v>
      </c>
      <c r="J6" s="55">
        <f>H6+I6</f>
        <v>0.89999999999999991</v>
      </c>
      <c r="K6" s="56">
        <f>G6/C6</f>
        <v>0.39999999999999997</v>
      </c>
      <c r="L6" s="56">
        <f>J6/C6</f>
        <v>0.6</v>
      </c>
      <c r="M6" s="21"/>
      <c r="N6" s="12"/>
      <c r="O6" s="9"/>
      <c r="R6" s="37">
        <f>COUNTIF($L$13:$L$100,R9)</f>
        <v>0</v>
      </c>
      <c r="S6" s="37">
        <f t="shared" ref="S6:W6" si="0">COUNTIF($L$13:$L$100,S9)</f>
        <v>0</v>
      </c>
      <c r="T6" s="37">
        <f t="shared" si="0"/>
        <v>2</v>
      </c>
      <c r="U6" s="37">
        <f t="shared" si="0"/>
        <v>2</v>
      </c>
      <c r="V6" s="37">
        <f t="shared" si="0"/>
        <v>1</v>
      </c>
      <c r="W6" s="37">
        <f t="shared" si="0"/>
        <v>1</v>
      </c>
      <c r="X6" s="38"/>
      <c r="Y6" s="63">
        <f>SUM(Q6:X6)</f>
        <v>6</v>
      </c>
    </row>
    <row r="7" spans="1:25" x14ac:dyDescent="0.25">
      <c r="A7" s="15"/>
      <c r="B7" s="53" t="s">
        <v>22</v>
      </c>
      <c r="C7" s="55">
        <f>G7+J7</f>
        <v>4.1000000000000005</v>
      </c>
      <c r="D7" s="57">
        <f>C7/C5</f>
        <v>0.73214285714285732</v>
      </c>
      <c r="E7" s="55">
        <f>E5-E6</f>
        <v>0.49999999999999989</v>
      </c>
      <c r="F7" s="55">
        <f>F5-F6</f>
        <v>1</v>
      </c>
      <c r="G7" s="55">
        <f>E7+F7</f>
        <v>1.5</v>
      </c>
      <c r="H7" s="55">
        <f>H5-H6</f>
        <v>2.1000000000000005</v>
      </c>
      <c r="I7" s="55">
        <f>I5-I6</f>
        <v>0.5</v>
      </c>
      <c r="J7" s="55">
        <f>H7+I7</f>
        <v>2.6000000000000005</v>
      </c>
      <c r="K7" s="56">
        <f>G7/C7</f>
        <v>0.3658536585365853</v>
      </c>
      <c r="L7" s="56">
        <f>J7/C7</f>
        <v>0.63414634146341464</v>
      </c>
      <c r="M7" s="21"/>
      <c r="N7" s="12"/>
      <c r="O7" s="9"/>
      <c r="P7" s="12"/>
      <c r="S7" s="9"/>
      <c r="T7" s="9"/>
      <c r="U7" s="9"/>
      <c r="V7" s="9"/>
      <c r="W7" s="9"/>
      <c r="X7" s="12"/>
      <c r="Y7" s="33"/>
    </row>
    <row r="8" spans="1:25" x14ac:dyDescent="0.25">
      <c r="A8" s="15"/>
      <c r="B8" s="17"/>
      <c r="C8" s="58" t="s">
        <v>23</v>
      </c>
      <c r="D8" s="58"/>
      <c r="E8" s="58"/>
      <c r="F8" s="58"/>
      <c r="G8" s="58"/>
      <c r="H8" s="58"/>
      <c r="I8" s="58"/>
      <c r="J8" s="58"/>
      <c r="K8" s="58"/>
      <c r="L8" s="58"/>
      <c r="M8" s="19"/>
      <c r="N8" s="12"/>
      <c r="O8" s="9"/>
      <c r="R8" s="81" t="s">
        <v>123</v>
      </c>
      <c r="S8" s="78" t="s">
        <v>80</v>
      </c>
      <c r="T8" s="74"/>
      <c r="U8" s="74"/>
      <c r="V8" s="74"/>
      <c r="W8" s="75"/>
      <c r="X8" s="36"/>
      <c r="Y8" s="73" t="s">
        <v>25</v>
      </c>
    </row>
    <row r="9" spans="1:25" x14ac:dyDescent="0.25">
      <c r="A9" s="15"/>
      <c r="B9" s="17" t="s">
        <v>26</v>
      </c>
      <c r="C9" s="59">
        <f>(COUNT(C13:C100))-COUNTIF(C13:C100,0)</f>
        <v>9</v>
      </c>
      <c r="D9" s="60"/>
      <c r="E9" s="59">
        <f t="shared" ref="E9:J9" si="1">(COUNT(E13:E100))-COUNTIF(E13:E100,0)</f>
        <v>5</v>
      </c>
      <c r="F9" s="59">
        <f t="shared" si="1"/>
        <v>3</v>
      </c>
      <c r="G9" s="59">
        <f t="shared" si="1"/>
        <v>7</v>
      </c>
      <c r="H9" s="59">
        <f t="shared" si="1"/>
        <v>7</v>
      </c>
      <c r="I9" s="59">
        <f t="shared" si="1"/>
        <v>2</v>
      </c>
      <c r="J9" s="61">
        <f t="shared" si="1"/>
        <v>7</v>
      </c>
      <c r="K9" s="58"/>
      <c r="L9" s="58"/>
      <c r="M9" s="22"/>
      <c r="N9" s="12"/>
      <c r="O9" s="9"/>
      <c r="R9" s="82"/>
      <c r="S9" s="52" t="s">
        <v>16</v>
      </c>
      <c r="T9" s="52" t="s">
        <v>17</v>
      </c>
      <c r="U9" s="52" t="s">
        <v>18</v>
      </c>
      <c r="V9" s="52" t="s">
        <v>19</v>
      </c>
      <c r="W9" s="52" t="s">
        <v>20</v>
      </c>
      <c r="X9" s="36"/>
      <c r="Y9" s="73"/>
    </row>
    <row r="10" spans="1:25" x14ac:dyDescent="0.25">
      <c r="A10" s="15"/>
      <c r="K10" s="22"/>
      <c r="L10" s="22"/>
      <c r="M10" s="19"/>
      <c r="N10" s="12"/>
      <c r="O10" s="9"/>
      <c r="R10" s="37">
        <f t="shared" ref="R10:W10" si="2">COUNTIFS($L$13:$L$100,R9,$O$13:$O$100,"ANO")</f>
        <v>0</v>
      </c>
      <c r="S10" s="37">
        <f t="shared" si="2"/>
        <v>0</v>
      </c>
      <c r="T10" s="37">
        <f t="shared" si="2"/>
        <v>0</v>
      </c>
      <c r="U10" s="37">
        <f t="shared" si="2"/>
        <v>1</v>
      </c>
      <c r="V10" s="37">
        <f t="shared" si="2"/>
        <v>0</v>
      </c>
      <c r="W10" s="37">
        <f t="shared" si="2"/>
        <v>0</v>
      </c>
      <c r="X10" s="38"/>
      <c r="Y10" s="63">
        <f>SUM(Q10:X10)</f>
        <v>1</v>
      </c>
    </row>
    <row r="11" spans="1:25" ht="15" customHeight="1" x14ac:dyDescent="0.25">
      <c r="A11" s="71" t="s">
        <v>114</v>
      </c>
      <c r="B11" s="72" t="s">
        <v>115</v>
      </c>
      <c r="C11" s="80" t="s">
        <v>23</v>
      </c>
      <c r="D11" s="73" t="s">
        <v>120</v>
      </c>
      <c r="E11" s="76" t="s">
        <v>27</v>
      </c>
      <c r="F11" s="76"/>
      <c r="G11" s="76"/>
      <c r="H11" s="76" t="s">
        <v>28</v>
      </c>
      <c r="I11" s="76"/>
      <c r="J11" s="76"/>
      <c r="K11" s="76" t="s">
        <v>30</v>
      </c>
      <c r="L11" s="76" t="s">
        <v>31</v>
      </c>
      <c r="M11" s="77" t="s">
        <v>66</v>
      </c>
      <c r="N11" s="77" t="s">
        <v>116</v>
      </c>
      <c r="O11" s="73" t="s">
        <v>117</v>
      </c>
      <c r="P11" s="73" t="s">
        <v>121</v>
      </c>
      <c r="S11" s="12"/>
      <c r="T11" s="12"/>
      <c r="U11" s="12"/>
      <c r="V11" s="12"/>
      <c r="W11" s="12"/>
      <c r="X11" s="12"/>
      <c r="Y11" s="12"/>
    </row>
    <row r="12" spans="1:25" x14ac:dyDescent="0.25">
      <c r="A12" s="71"/>
      <c r="B12" s="72"/>
      <c r="C12" s="80"/>
      <c r="D12" s="73"/>
      <c r="E12" s="24" t="s">
        <v>6</v>
      </c>
      <c r="F12" s="24" t="s">
        <v>24</v>
      </c>
      <c r="G12" s="25" t="s">
        <v>4</v>
      </c>
      <c r="H12" s="24" t="s">
        <v>8</v>
      </c>
      <c r="I12" s="24" t="s">
        <v>9</v>
      </c>
      <c r="J12" s="25" t="s">
        <v>4</v>
      </c>
      <c r="K12" s="76"/>
      <c r="L12" s="76"/>
      <c r="M12" s="77"/>
      <c r="N12" s="76"/>
      <c r="O12" s="73"/>
      <c r="P12" s="73"/>
      <c r="R12" s="81" t="s">
        <v>15</v>
      </c>
      <c r="S12" s="78" t="s">
        <v>81</v>
      </c>
      <c r="T12" s="74"/>
      <c r="U12" s="74"/>
      <c r="V12" s="74"/>
      <c r="W12" s="75"/>
      <c r="X12" s="36"/>
      <c r="Y12" s="73" t="s">
        <v>32</v>
      </c>
    </row>
    <row r="13" spans="1:25" x14ac:dyDescent="0.25">
      <c r="A13" s="28" t="s">
        <v>69</v>
      </c>
      <c r="B13" s="28" t="s">
        <v>56</v>
      </c>
      <c r="C13" s="41">
        <f>G13+J13</f>
        <v>0.6</v>
      </c>
      <c r="D13" s="45" t="str">
        <f>IF(C13&gt;1,"plný úvazek+",IF(C13=1,"plný úvazek",IF(C13&gt;=0.5,"0,5 až 0,9",IF(C13=0," ","menší než 0,5"))))</f>
        <v>0,5 až 0,9</v>
      </c>
      <c r="E13" s="29">
        <v>0.1</v>
      </c>
      <c r="F13" s="29"/>
      <c r="G13" s="41">
        <f>SUM(E13:F13)</f>
        <v>0.1</v>
      </c>
      <c r="H13" s="29">
        <v>0.5</v>
      </c>
      <c r="I13" s="29"/>
      <c r="J13" s="41">
        <f>SUM(H13:I13)</f>
        <v>0.5</v>
      </c>
      <c r="K13" s="43" t="s">
        <v>50</v>
      </c>
      <c r="L13" s="43" t="s">
        <v>19</v>
      </c>
      <c r="M13" s="28"/>
      <c r="N13" s="28"/>
      <c r="O13" s="47" t="str">
        <f t="shared" ref="O13:O76" si="3">IF(C13=0,"x",IF(SUM(F13,I13,H13)&gt;0,"xx","ANO"))</f>
        <v>xx</v>
      </c>
      <c r="P13" s="47"/>
      <c r="R13" s="82"/>
      <c r="S13" s="52" t="s">
        <v>16</v>
      </c>
      <c r="T13" s="52" t="s">
        <v>17</v>
      </c>
      <c r="U13" s="52" t="s">
        <v>18</v>
      </c>
      <c r="V13" s="52" t="s">
        <v>19</v>
      </c>
      <c r="W13" s="52" t="s">
        <v>20</v>
      </c>
      <c r="Y13" s="73"/>
    </row>
    <row r="14" spans="1:25" x14ac:dyDescent="0.25">
      <c r="A14" s="30" t="s">
        <v>70</v>
      </c>
      <c r="B14" s="30" t="s">
        <v>57</v>
      </c>
      <c r="C14" s="42">
        <f t="shared" ref="C14:C77" si="4">G14+J14</f>
        <v>0.4</v>
      </c>
      <c r="D14" s="46" t="str">
        <f t="shared" ref="D14:D77" si="5">IF(C14&gt;1,"plný úvazek+",IF(C14=1,"plný úvazek",IF(C14&gt;=0.5,"0,5 až 0,9",IF(C14=0," ","menší než 0,5"))))</f>
        <v>menší než 0,5</v>
      </c>
      <c r="E14" s="31">
        <v>0.1</v>
      </c>
      <c r="F14" s="31"/>
      <c r="G14" s="42">
        <f t="shared" ref="G14:G77" si="6">SUM(E14:F14)</f>
        <v>0.1</v>
      </c>
      <c r="H14" s="31">
        <v>0.2</v>
      </c>
      <c r="I14" s="31">
        <v>0.1</v>
      </c>
      <c r="J14" s="42">
        <f t="shared" ref="J14:J77" si="7">SUM(H14:I14)</f>
        <v>0.30000000000000004</v>
      </c>
      <c r="K14" s="44" t="s">
        <v>50</v>
      </c>
      <c r="L14" s="44" t="s">
        <v>15</v>
      </c>
      <c r="M14" s="30"/>
      <c r="N14" s="30"/>
      <c r="O14" s="48" t="str">
        <f t="shared" si="3"/>
        <v>xx</v>
      </c>
      <c r="P14" s="48"/>
      <c r="R14" s="37">
        <f t="shared" ref="R14:W14" si="8">R6-R10</f>
        <v>0</v>
      </c>
      <c r="S14" s="37">
        <f t="shared" si="8"/>
        <v>0</v>
      </c>
      <c r="T14" s="37">
        <f t="shared" si="8"/>
        <v>2</v>
      </c>
      <c r="U14" s="37">
        <f t="shared" si="8"/>
        <v>1</v>
      </c>
      <c r="V14" s="37">
        <f t="shared" si="8"/>
        <v>1</v>
      </c>
      <c r="W14" s="37">
        <f t="shared" si="8"/>
        <v>1</v>
      </c>
      <c r="Y14" s="37">
        <f>Y6-Y10</f>
        <v>5</v>
      </c>
    </row>
    <row r="15" spans="1:25" x14ac:dyDescent="0.25">
      <c r="A15" s="30" t="s">
        <v>71</v>
      </c>
      <c r="B15" s="30" t="s">
        <v>58</v>
      </c>
      <c r="C15" s="42">
        <f t="shared" si="4"/>
        <v>0.3</v>
      </c>
      <c r="D15" s="46" t="str">
        <f t="shared" si="5"/>
        <v>menší než 0,5</v>
      </c>
      <c r="E15" s="31"/>
      <c r="F15" s="31">
        <v>0.3</v>
      </c>
      <c r="G15" s="42">
        <f t="shared" si="6"/>
        <v>0.3</v>
      </c>
      <c r="H15" s="31"/>
      <c r="I15" s="31"/>
      <c r="J15" s="42">
        <f t="shared" si="7"/>
        <v>0</v>
      </c>
      <c r="K15" s="44" t="s">
        <v>51</v>
      </c>
      <c r="L15" s="44" t="s">
        <v>18</v>
      </c>
      <c r="M15" s="30" t="s">
        <v>78</v>
      </c>
      <c r="N15" s="30"/>
      <c r="O15" s="48" t="str">
        <f t="shared" si="3"/>
        <v>xx</v>
      </c>
      <c r="P15" s="48"/>
      <c r="S15" s="12"/>
      <c r="T15" s="12"/>
      <c r="U15" s="12"/>
      <c r="V15" s="12"/>
      <c r="W15" s="12"/>
      <c r="X15" s="12"/>
      <c r="Y15" s="12"/>
    </row>
    <row r="16" spans="1:25" x14ac:dyDescent="0.25">
      <c r="A16" s="30" t="s">
        <v>72</v>
      </c>
      <c r="B16" s="30" t="s">
        <v>59</v>
      </c>
      <c r="C16" s="42">
        <f t="shared" si="4"/>
        <v>1</v>
      </c>
      <c r="D16" s="46" t="str">
        <f t="shared" si="5"/>
        <v>plný úvazek</v>
      </c>
      <c r="E16" s="31"/>
      <c r="F16" s="31">
        <v>0.1</v>
      </c>
      <c r="G16" s="42">
        <f t="shared" si="6"/>
        <v>0.1</v>
      </c>
      <c r="H16" s="31">
        <v>0.4</v>
      </c>
      <c r="I16" s="31">
        <v>0.5</v>
      </c>
      <c r="J16" s="42">
        <f t="shared" si="7"/>
        <v>0.9</v>
      </c>
      <c r="K16" s="44"/>
      <c r="L16" s="44" t="s">
        <v>17</v>
      </c>
      <c r="M16" s="30"/>
      <c r="N16" s="30"/>
      <c r="O16" s="48" t="str">
        <f t="shared" si="3"/>
        <v>xx</v>
      </c>
      <c r="P16" s="48"/>
      <c r="S16" s="79" t="s">
        <v>68</v>
      </c>
      <c r="T16" s="79"/>
      <c r="U16" s="79"/>
      <c r="V16" s="79"/>
      <c r="W16" s="79"/>
      <c r="X16" s="79"/>
      <c r="Y16" s="79"/>
    </row>
    <row r="17" spans="1:25" x14ac:dyDescent="0.25">
      <c r="A17" s="30" t="s">
        <v>73</v>
      </c>
      <c r="B17" s="30" t="s">
        <v>60</v>
      </c>
      <c r="C17" s="42">
        <f t="shared" si="4"/>
        <v>1</v>
      </c>
      <c r="D17" s="46" t="str">
        <f t="shared" si="5"/>
        <v>plný úvazek</v>
      </c>
      <c r="E17" s="31">
        <v>0.5</v>
      </c>
      <c r="F17" s="31"/>
      <c r="G17" s="42">
        <f t="shared" si="6"/>
        <v>0.5</v>
      </c>
      <c r="H17" s="31">
        <v>0.5</v>
      </c>
      <c r="I17" s="31"/>
      <c r="J17" s="42">
        <f t="shared" si="7"/>
        <v>0.5</v>
      </c>
      <c r="K17" s="44" t="s">
        <v>50</v>
      </c>
      <c r="L17" s="44" t="s">
        <v>15</v>
      </c>
      <c r="M17" s="30"/>
      <c r="N17" s="30"/>
      <c r="O17" s="48" t="str">
        <f t="shared" si="3"/>
        <v>xx</v>
      </c>
      <c r="P17" s="48"/>
      <c r="S17" s="20" t="s">
        <v>124</v>
      </c>
      <c r="T17" s="20"/>
      <c r="U17" s="20"/>
      <c r="V17" s="20"/>
      <c r="W17" s="20"/>
      <c r="X17" s="15" t="s">
        <v>33</v>
      </c>
      <c r="Y17" s="12"/>
    </row>
    <row r="18" spans="1:25" x14ac:dyDescent="0.25">
      <c r="A18" s="30" t="s">
        <v>74</v>
      </c>
      <c r="B18" s="30" t="s">
        <v>61</v>
      </c>
      <c r="C18" s="42">
        <f t="shared" si="4"/>
        <v>1</v>
      </c>
      <c r="D18" s="46" t="str">
        <f t="shared" si="5"/>
        <v>plný úvazek</v>
      </c>
      <c r="E18" s="31"/>
      <c r="F18" s="31"/>
      <c r="G18" s="42">
        <f t="shared" si="6"/>
        <v>0</v>
      </c>
      <c r="H18" s="31">
        <v>1</v>
      </c>
      <c r="I18" s="31"/>
      <c r="J18" s="42">
        <f t="shared" si="7"/>
        <v>1</v>
      </c>
      <c r="K18" s="44"/>
      <c r="L18" s="44" t="s">
        <v>20</v>
      </c>
      <c r="M18" s="30"/>
      <c r="N18" s="32" t="s">
        <v>62</v>
      </c>
      <c r="O18" s="48" t="str">
        <f t="shared" si="3"/>
        <v>xx</v>
      </c>
      <c r="P18" s="48"/>
      <c r="T18" s="51" t="s">
        <v>34</v>
      </c>
      <c r="U18" s="9" t="s">
        <v>35</v>
      </c>
      <c r="V18" s="12"/>
      <c r="W18" s="12"/>
      <c r="X18" s="12" t="s">
        <v>36</v>
      </c>
      <c r="Y18" s="12"/>
    </row>
    <row r="19" spans="1:25" x14ac:dyDescent="0.25">
      <c r="A19" s="30" t="s">
        <v>75</v>
      </c>
      <c r="B19" s="30" t="s">
        <v>63</v>
      </c>
      <c r="C19" s="42">
        <f t="shared" si="4"/>
        <v>1</v>
      </c>
      <c r="D19" s="46" t="str">
        <f t="shared" si="5"/>
        <v>plný úvazek</v>
      </c>
      <c r="E19" s="31">
        <v>0.2</v>
      </c>
      <c r="F19" s="31">
        <v>0.6</v>
      </c>
      <c r="G19" s="42">
        <f t="shared" si="6"/>
        <v>0.8</v>
      </c>
      <c r="H19" s="31">
        <v>0.2</v>
      </c>
      <c r="I19" s="31"/>
      <c r="J19" s="42">
        <f t="shared" si="7"/>
        <v>0.2</v>
      </c>
      <c r="K19" s="44" t="s">
        <v>51</v>
      </c>
      <c r="L19" s="44" t="s">
        <v>17</v>
      </c>
      <c r="M19" s="30" t="s">
        <v>79</v>
      </c>
      <c r="N19" s="30"/>
      <c r="O19" s="48" t="str">
        <f t="shared" si="3"/>
        <v>xx</v>
      </c>
      <c r="P19" s="48"/>
      <c r="T19" s="51" t="s">
        <v>37</v>
      </c>
      <c r="U19" s="39">
        <f>COUNTIFS($O$13:$O$100,"ANO",$D$13:$D$100,T19)</f>
        <v>1</v>
      </c>
      <c r="V19" s="12"/>
      <c r="W19" s="12"/>
      <c r="X19" s="12" t="s">
        <v>38</v>
      </c>
      <c r="Y19" s="12"/>
    </row>
    <row r="20" spans="1:25" x14ac:dyDescent="0.25">
      <c r="A20" s="30" t="s">
        <v>76</v>
      </c>
      <c r="B20" s="30" t="s">
        <v>64</v>
      </c>
      <c r="C20" s="42">
        <f t="shared" si="4"/>
        <v>0.2</v>
      </c>
      <c r="D20" s="46" t="str">
        <f t="shared" si="5"/>
        <v>menší než 0,5</v>
      </c>
      <c r="E20" s="31">
        <v>0.2</v>
      </c>
      <c r="F20" s="31"/>
      <c r="G20" s="42">
        <f t="shared" si="6"/>
        <v>0.2</v>
      </c>
      <c r="H20" s="31"/>
      <c r="I20" s="31"/>
      <c r="J20" s="42">
        <f t="shared" si="7"/>
        <v>0</v>
      </c>
      <c r="K20" s="44" t="s">
        <v>50</v>
      </c>
      <c r="L20" s="44" t="s">
        <v>18</v>
      </c>
      <c r="M20" s="30"/>
      <c r="N20" s="30"/>
      <c r="O20" s="48" t="str">
        <f t="shared" si="3"/>
        <v>ANO</v>
      </c>
      <c r="P20" s="48"/>
      <c r="T20" s="51" t="s">
        <v>39</v>
      </c>
      <c r="U20" s="39">
        <f>COUNTIFS($O$13:$O$100,"ANO",$D$13:$D$100,T20)</f>
        <v>0</v>
      </c>
      <c r="V20" s="12"/>
      <c r="W20" s="12"/>
      <c r="X20" s="12" t="s">
        <v>29</v>
      </c>
      <c r="Y20" s="12"/>
    </row>
    <row r="21" spans="1:25" x14ac:dyDescent="0.25">
      <c r="A21" s="30" t="s">
        <v>77</v>
      </c>
      <c r="B21" s="30" t="s">
        <v>65</v>
      </c>
      <c r="C21" s="42">
        <f t="shared" si="4"/>
        <v>0.1</v>
      </c>
      <c r="D21" s="46" t="str">
        <f t="shared" si="5"/>
        <v>menší než 0,5</v>
      </c>
      <c r="E21" s="31"/>
      <c r="F21" s="31"/>
      <c r="G21" s="42">
        <f t="shared" si="6"/>
        <v>0</v>
      </c>
      <c r="H21" s="31">
        <v>0.1</v>
      </c>
      <c r="I21" s="31"/>
      <c r="J21" s="42">
        <f t="shared" si="7"/>
        <v>0.1</v>
      </c>
      <c r="K21" s="44"/>
      <c r="L21" s="44" t="s">
        <v>15</v>
      </c>
      <c r="M21" s="30"/>
      <c r="N21" s="30"/>
      <c r="O21" s="48" t="str">
        <f t="shared" si="3"/>
        <v>xx</v>
      </c>
      <c r="P21" s="48"/>
      <c r="T21" s="51" t="s">
        <v>40</v>
      </c>
      <c r="U21" s="39">
        <f>COUNTIFS($O$13:$O$100,"ANO",$D$13:$D$100,T21)</f>
        <v>0</v>
      </c>
      <c r="V21" s="12"/>
      <c r="W21" s="12"/>
      <c r="X21" s="12" t="s">
        <v>41</v>
      </c>
      <c r="Y21" s="12"/>
    </row>
    <row r="22" spans="1:25" x14ac:dyDescent="0.25">
      <c r="A22" s="30"/>
      <c r="B22" s="30"/>
      <c r="C22" s="42">
        <f t="shared" si="4"/>
        <v>0</v>
      </c>
      <c r="D22" s="46" t="str">
        <f t="shared" si="5"/>
        <v xml:space="preserve"> </v>
      </c>
      <c r="E22" s="31"/>
      <c r="F22" s="31"/>
      <c r="G22" s="42">
        <f t="shared" si="6"/>
        <v>0</v>
      </c>
      <c r="H22" s="31"/>
      <c r="I22" s="31"/>
      <c r="J22" s="42">
        <f t="shared" si="7"/>
        <v>0</v>
      </c>
      <c r="K22" s="44"/>
      <c r="L22" s="44"/>
      <c r="M22" s="30"/>
      <c r="N22" s="30"/>
      <c r="O22" s="48" t="str">
        <f t="shared" si="3"/>
        <v>x</v>
      </c>
      <c r="P22" s="48"/>
      <c r="T22" s="51" t="s">
        <v>42</v>
      </c>
      <c r="U22" s="39">
        <f>COUNTIFS($O$13:$O$100,"ANO",$D$13:$D$100,T22)</f>
        <v>0</v>
      </c>
      <c r="V22" s="12"/>
      <c r="W22" s="12"/>
      <c r="X22" s="12" t="s">
        <v>43</v>
      </c>
      <c r="Y22" s="12"/>
    </row>
    <row r="23" spans="1:25" x14ac:dyDescent="0.25">
      <c r="A23" s="30"/>
      <c r="B23" s="30"/>
      <c r="C23" s="42">
        <f t="shared" si="4"/>
        <v>0</v>
      </c>
      <c r="D23" s="46" t="str">
        <f t="shared" si="5"/>
        <v xml:space="preserve"> </v>
      </c>
      <c r="E23" s="31"/>
      <c r="F23" s="31"/>
      <c r="G23" s="42">
        <f t="shared" si="6"/>
        <v>0</v>
      </c>
      <c r="H23" s="31"/>
      <c r="I23" s="31"/>
      <c r="J23" s="42">
        <f t="shared" si="7"/>
        <v>0</v>
      </c>
      <c r="K23" s="44"/>
      <c r="L23" s="44"/>
      <c r="M23" s="30"/>
      <c r="N23" s="30"/>
      <c r="O23" s="48" t="str">
        <f t="shared" si="3"/>
        <v>x</v>
      </c>
      <c r="P23" s="48"/>
      <c r="T23" s="51" t="s">
        <v>44</v>
      </c>
      <c r="U23" s="39">
        <f>SUM(U19:U22)</f>
        <v>1</v>
      </c>
      <c r="V23" s="12"/>
      <c r="W23" s="12"/>
      <c r="X23" s="12"/>
      <c r="Y23" s="12"/>
    </row>
    <row r="24" spans="1:25" x14ac:dyDescent="0.25">
      <c r="A24" s="30"/>
      <c r="B24" s="30"/>
      <c r="C24" s="42">
        <f t="shared" si="4"/>
        <v>0</v>
      </c>
      <c r="D24" s="46" t="str">
        <f t="shared" si="5"/>
        <v xml:space="preserve"> </v>
      </c>
      <c r="E24" s="31"/>
      <c r="F24" s="31"/>
      <c r="G24" s="42">
        <f t="shared" si="6"/>
        <v>0</v>
      </c>
      <c r="H24" s="31"/>
      <c r="I24" s="31"/>
      <c r="J24" s="42">
        <f t="shared" si="7"/>
        <v>0</v>
      </c>
      <c r="K24" s="44"/>
      <c r="L24" s="44"/>
      <c r="M24" s="30"/>
      <c r="N24" s="30"/>
      <c r="O24" s="48" t="str">
        <f t="shared" si="3"/>
        <v>x</v>
      </c>
      <c r="P24" s="48"/>
      <c r="S24" s="12"/>
      <c r="T24" s="12"/>
      <c r="U24" s="12"/>
      <c r="V24" s="12"/>
      <c r="W24" s="12"/>
      <c r="X24" s="12" t="s">
        <v>45</v>
      </c>
      <c r="Y24" s="12"/>
    </row>
    <row r="25" spans="1:25" x14ac:dyDescent="0.25">
      <c r="A25" s="30"/>
      <c r="B25" s="30"/>
      <c r="C25" s="42">
        <f t="shared" si="4"/>
        <v>0</v>
      </c>
      <c r="D25" s="46" t="str">
        <f t="shared" si="5"/>
        <v xml:space="preserve"> </v>
      </c>
      <c r="E25" s="31"/>
      <c r="F25" s="31"/>
      <c r="G25" s="42">
        <f t="shared" si="6"/>
        <v>0</v>
      </c>
      <c r="H25" s="31"/>
      <c r="I25" s="31"/>
      <c r="J25" s="42">
        <f t="shared" si="7"/>
        <v>0</v>
      </c>
      <c r="K25" s="44"/>
      <c r="L25" s="44"/>
      <c r="M25" s="30"/>
      <c r="N25" s="30"/>
      <c r="O25" s="48" t="str">
        <f t="shared" si="3"/>
        <v>x</v>
      </c>
      <c r="P25" s="48"/>
      <c r="S25" s="20" t="s">
        <v>125</v>
      </c>
      <c r="T25" s="20"/>
      <c r="U25" s="20"/>
      <c r="V25" s="20"/>
      <c r="W25" s="20"/>
      <c r="X25" s="20"/>
      <c r="Y25" s="20"/>
    </row>
    <row r="26" spans="1:25" x14ac:dyDescent="0.25">
      <c r="A26" s="30"/>
      <c r="B26" s="30"/>
      <c r="C26" s="42">
        <f t="shared" si="4"/>
        <v>0</v>
      </c>
      <c r="D26" s="46" t="str">
        <f t="shared" si="5"/>
        <v xml:space="preserve"> </v>
      </c>
      <c r="E26" s="31"/>
      <c r="F26" s="31"/>
      <c r="G26" s="42">
        <f t="shared" si="6"/>
        <v>0</v>
      </c>
      <c r="H26" s="31"/>
      <c r="I26" s="31"/>
      <c r="J26" s="42">
        <f t="shared" si="7"/>
        <v>0</v>
      </c>
      <c r="K26" s="44"/>
      <c r="L26" s="44"/>
      <c r="M26" s="30"/>
      <c r="N26" s="30"/>
      <c r="O26" s="48" t="str">
        <f t="shared" si="3"/>
        <v>x</v>
      </c>
      <c r="P26" s="48"/>
      <c r="S26" s="15"/>
      <c r="U26" s="9" t="s">
        <v>35</v>
      </c>
      <c r="V26" s="9" t="s">
        <v>46</v>
      </c>
      <c r="W26" s="9" t="s">
        <v>47</v>
      </c>
      <c r="X26" s="12"/>
      <c r="Y26" s="12"/>
    </row>
    <row r="27" spans="1:25" x14ac:dyDescent="0.25">
      <c r="A27" s="30"/>
      <c r="B27" s="30"/>
      <c r="C27" s="42">
        <f t="shared" si="4"/>
        <v>0</v>
      </c>
      <c r="D27" s="46" t="str">
        <f t="shared" si="5"/>
        <v xml:space="preserve"> </v>
      </c>
      <c r="E27" s="31"/>
      <c r="F27" s="31"/>
      <c r="G27" s="42">
        <f t="shared" si="6"/>
        <v>0</v>
      </c>
      <c r="H27" s="31"/>
      <c r="I27" s="31"/>
      <c r="J27" s="42">
        <f t="shared" si="7"/>
        <v>0</v>
      </c>
      <c r="K27" s="44"/>
      <c r="L27" s="44"/>
      <c r="M27" s="30"/>
      <c r="N27" s="30"/>
      <c r="O27" s="48" t="str">
        <f t="shared" si="3"/>
        <v>x</v>
      </c>
      <c r="P27" s="48"/>
      <c r="T27" s="51" t="s">
        <v>37</v>
      </c>
      <c r="U27" s="39">
        <f>W27-V27</f>
        <v>1</v>
      </c>
      <c r="V27" s="39">
        <f>COUNTIFS($O$13:$O$100,"xx",$D$13:$D$100,T27,$L$13:$L$100,"dobrovolník")</f>
        <v>2</v>
      </c>
      <c r="W27" s="39">
        <f>COUNTIFS($O$13:$O$100,"xx",$D$13:$D$100,T27)</f>
        <v>3</v>
      </c>
      <c r="X27" s="15" t="s">
        <v>48</v>
      </c>
      <c r="Y27" s="12"/>
    </row>
    <row r="28" spans="1:25" x14ac:dyDescent="0.25">
      <c r="A28" s="30"/>
      <c r="B28" s="30"/>
      <c r="C28" s="42">
        <f t="shared" si="4"/>
        <v>0</v>
      </c>
      <c r="D28" s="46" t="str">
        <f t="shared" si="5"/>
        <v xml:space="preserve"> </v>
      </c>
      <c r="E28" s="31"/>
      <c r="F28" s="31"/>
      <c r="G28" s="42">
        <f t="shared" si="6"/>
        <v>0</v>
      </c>
      <c r="H28" s="31"/>
      <c r="I28" s="31"/>
      <c r="J28" s="42">
        <f t="shared" si="7"/>
        <v>0</v>
      </c>
      <c r="K28" s="44"/>
      <c r="L28" s="44"/>
      <c r="M28" s="30"/>
      <c r="N28" s="30"/>
      <c r="O28" s="48" t="str">
        <f t="shared" si="3"/>
        <v>x</v>
      </c>
      <c r="P28" s="48"/>
      <c r="T28" s="51" t="s">
        <v>39</v>
      </c>
      <c r="U28" s="39">
        <f>W28-V28</f>
        <v>1</v>
      </c>
      <c r="V28" s="39">
        <f>COUNTIFS($O$13:$O$100,"xx",$D$13:$D$100,T28,$L$13:$L$100,"dobrovolník")</f>
        <v>0</v>
      </c>
      <c r="W28" s="39">
        <f>COUNTIFS($O$13:$O$100,"xx",$D$13:$D$100,T28)</f>
        <v>1</v>
      </c>
      <c r="X28" s="12" t="s">
        <v>49</v>
      </c>
      <c r="Y28" s="12"/>
    </row>
    <row r="29" spans="1:25" x14ac:dyDescent="0.25">
      <c r="A29" s="30"/>
      <c r="B29" s="30"/>
      <c r="C29" s="42">
        <f t="shared" si="4"/>
        <v>0</v>
      </c>
      <c r="D29" s="46" t="str">
        <f t="shared" si="5"/>
        <v xml:space="preserve"> </v>
      </c>
      <c r="E29" s="31"/>
      <c r="F29" s="31"/>
      <c r="G29" s="42">
        <f t="shared" si="6"/>
        <v>0</v>
      </c>
      <c r="H29" s="31"/>
      <c r="I29" s="31"/>
      <c r="J29" s="42">
        <f t="shared" si="7"/>
        <v>0</v>
      </c>
      <c r="K29" s="44"/>
      <c r="L29" s="44"/>
      <c r="M29" s="30"/>
      <c r="N29" s="30"/>
      <c r="O29" s="48" t="str">
        <f t="shared" si="3"/>
        <v>x</v>
      </c>
      <c r="P29" s="48"/>
      <c r="T29" s="51" t="s">
        <v>40</v>
      </c>
      <c r="U29" s="39">
        <f>W29-V29</f>
        <v>3</v>
      </c>
      <c r="V29" s="39">
        <f>COUNTIFS($O$13:$O$100,"xx",$D$13:$D$100,T29,$L$13:$L$100,"dobrovolník")</f>
        <v>1</v>
      </c>
      <c r="W29" s="39">
        <f>COUNTIFS($O$13:$O$100,"xx",$D$13:$D$100,T29)</f>
        <v>4</v>
      </c>
      <c r="X29" s="12" t="s">
        <v>50</v>
      </c>
      <c r="Y29" s="12"/>
    </row>
    <row r="30" spans="1:25" x14ac:dyDescent="0.25">
      <c r="A30" s="30"/>
      <c r="B30" s="30"/>
      <c r="C30" s="42">
        <f t="shared" si="4"/>
        <v>0</v>
      </c>
      <c r="D30" s="46" t="str">
        <f t="shared" si="5"/>
        <v xml:space="preserve"> </v>
      </c>
      <c r="E30" s="31"/>
      <c r="F30" s="31"/>
      <c r="G30" s="42">
        <f t="shared" si="6"/>
        <v>0</v>
      </c>
      <c r="H30" s="31"/>
      <c r="I30" s="31"/>
      <c r="J30" s="42">
        <f t="shared" si="7"/>
        <v>0</v>
      </c>
      <c r="K30" s="44"/>
      <c r="L30" s="44"/>
      <c r="M30" s="30"/>
      <c r="N30" s="30"/>
      <c r="O30" s="48" t="str">
        <f t="shared" si="3"/>
        <v>x</v>
      </c>
      <c r="P30" s="48"/>
      <c r="T30" s="51" t="s">
        <v>42</v>
      </c>
      <c r="U30" s="39">
        <f>W30-V30</f>
        <v>0</v>
      </c>
      <c r="V30" s="39">
        <f>COUNTIFS($O$13:$O$100,"xx",$D$13:$D$100,T30,$L$13:$L$100,"dobrovolník")</f>
        <v>0</v>
      </c>
      <c r="W30" s="39">
        <f>COUNTIFS($O$13:$O$100,"xx",$D$13:$D$100,T30)</f>
        <v>0</v>
      </c>
      <c r="X30" s="34" t="s">
        <v>51</v>
      </c>
      <c r="Y30" s="9"/>
    </row>
    <row r="31" spans="1:25" x14ac:dyDescent="0.25">
      <c r="A31" s="30"/>
      <c r="B31" s="30"/>
      <c r="C31" s="42">
        <f t="shared" si="4"/>
        <v>0</v>
      </c>
      <c r="D31" s="46" t="str">
        <f t="shared" si="5"/>
        <v xml:space="preserve"> </v>
      </c>
      <c r="E31" s="31"/>
      <c r="F31" s="31"/>
      <c r="G31" s="42">
        <f t="shared" si="6"/>
        <v>0</v>
      </c>
      <c r="H31" s="31"/>
      <c r="I31" s="31"/>
      <c r="J31" s="42">
        <f t="shared" si="7"/>
        <v>0</v>
      </c>
      <c r="K31" s="44"/>
      <c r="L31" s="44"/>
      <c r="M31" s="30"/>
      <c r="N31" s="30"/>
      <c r="O31" s="48" t="str">
        <f t="shared" si="3"/>
        <v>x</v>
      </c>
      <c r="P31" s="48"/>
      <c r="T31" s="51" t="s">
        <v>44</v>
      </c>
      <c r="U31" s="39">
        <f>SUM(U27:U30)</f>
        <v>5</v>
      </c>
      <c r="V31" s="39">
        <f>SUM(V27:V30)</f>
        <v>3</v>
      </c>
      <c r="W31" s="39">
        <f>SUM(W27:W30)</f>
        <v>8</v>
      </c>
      <c r="X31" s="34"/>
      <c r="Y31" s="12"/>
    </row>
    <row r="32" spans="1:25" x14ac:dyDescent="0.25">
      <c r="A32" s="30"/>
      <c r="B32" s="30"/>
      <c r="C32" s="42">
        <f t="shared" si="4"/>
        <v>0</v>
      </c>
      <c r="D32" s="46" t="str">
        <f t="shared" si="5"/>
        <v xml:space="preserve"> </v>
      </c>
      <c r="E32" s="31"/>
      <c r="F32" s="31"/>
      <c r="G32" s="42">
        <f t="shared" si="6"/>
        <v>0</v>
      </c>
      <c r="H32" s="31"/>
      <c r="I32" s="31"/>
      <c r="J32" s="42">
        <f t="shared" si="7"/>
        <v>0</v>
      </c>
      <c r="K32" s="44"/>
      <c r="L32" s="44"/>
      <c r="M32" s="30"/>
      <c r="N32" s="30"/>
      <c r="O32" s="48" t="str">
        <f t="shared" si="3"/>
        <v>x</v>
      </c>
      <c r="P32" s="48"/>
      <c r="S32" s="12"/>
      <c r="T32" s="12"/>
      <c r="V32" s="12"/>
      <c r="W32" s="12"/>
      <c r="X32" s="12"/>
      <c r="Y32" s="12"/>
    </row>
    <row r="33" spans="1:26" x14ac:dyDescent="0.25">
      <c r="A33" s="30"/>
      <c r="B33" s="30"/>
      <c r="C33" s="42">
        <f t="shared" si="4"/>
        <v>0</v>
      </c>
      <c r="D33" s="46" t="str">
        <f t="shared" si="5"/>
        <v xml:space="preserve"> </v>
      </c>
      <c r="E33" s="31"/>
      <c r="F33" s="31"/>
      <c r="G33" s="42">
        <f t="shared" si="6"/>
        <v>0</v>
      </c>
      <c r="H33" s="31"/>
      <c r="I33" s="31"/>
      <c r="J33" s="42">
        <f t="shared" si="7"/>
        <v>0</v>
      </c>
      <c r="K33" s="44"/>
      <c r="L33" s="44"/>
      <c r="M33" s="30"/>
      <c r="N33" s="30"/>
      <c r="O33" s="48" t="str">
        <f t="shared" si="3"/>
        <v>x</v>
      </c>
      <c r="P33" s="48"/>
      <c r="S33" s="20" t="s">
        <v>126</v>
      </c>
      <c r="T33" s="20"/>
      <c r="U33" s="20"/>
      <c r="V33" s="20"/>
      <c r="W33" s="20"/>
      <c r="X33" s="20"/>
      <c r="Y33" s="20"/>
    </row>
    <row r="34" spans="1:26" x14ac:dyDescent="0.25">
      <c r="A34" s="30"/>
      <c r="B34" s="30"/>
      <c r="C34" s="42">
        <f t="shared" si="4"/>
        <v>0</v>
      </c>
      <c r="D34" s="46" t="str">
        <f t="shared" si="5"/>
        <v xml:space="preserve"> </v>
      </c>
      <c r="E34" s="31"/>
      <c r="F34" s="31"/>
      <c r="G34" s="42">
        <f t="shared" si="6"/>
        <v>0</v>
      </c>
      <c r="H34" s="31"/>
      <c r="I34" s="31"/>
      <c r="J34" s="42">
        <f t="shared" si="7"/>
        <v>0</v>
      </c>
      <c r="K34" s="44"/>
      <c r="L34" s="44"/>
      <c r="M34" s="30"/>
      <c r="N34" s="30"/>
      <c r="O34" s="48" t="str">
        <f t="shared" si="3"/>
        <v>x</v>
      </c>
      <c r="P34" s="48"/>
      <c r="S34" s="12"/>
      <c r="T34" s="51" t="s">
        <v>52</v>
      </c>
      <c r="U34" s="39">
        <f>COUNTIFS($K$13:$K$100,"ANO")-COUNTIFS($K$13:$K$100,"ANO",$L$13:$L$100,"dobrovolník")</f>
        <v>2</v>
      </c>
      <c r="V34" s="15"/>
      <c r="W34" s="12"/>
      <c r="X34" s="12"/>
      <c r="Y34" s="12"/>
    </row>
    <row r="35" spans="1:26" x14ac:dyDescent="0.25">
      <c r="A35" s="30"/>
      <c r="B35" s="30"/>
      <c r="C35" s="42">
        <f t="shared" si="4"/>
        <v>0</v>
      </c>
      <c r="D35" s="46" t="str">
        <f t="shared" si="5"/>
        <v xml:space="preserve"> </v>
      </c>
      <c r="E35" s="31"/>
      <c r="F35" s="31"/>
      <c r="G35" s="42">
        <f t="shared" si="6"/>
        <v>0</v>
      </c>
      <c r="H35" s="31"/>
      <c r="I35" s="31"/>
      <c r="J35" s="42">
        <f t="shared" si="7"/>
        <v>0</v>
      </c>
      <c r="K35" s="44"/>
      <c r="L35" s="44"/>
      <c r="M35" s="30"/>
      <c r="N35" s="30"/>
      <c r="O35" s="48" t="str">
        <f t="shared" si="3"/>
        <v>x</v>
      </c>
      <c r="P35" s="48"/>
      <c r="S35" s="12"/>
      <c r="T35" s="51" t="s">
        <v>53</v>
      </c>
      <c r="U35" s="39">
        <f>COUNTIFS($K$13:$K$100,"ANO",$L$13:$L$100,"dobrovolník")</f>
        <v>2</v>
      </c>
      <c r="V35" s="35"/>
      <c r="W35" s="12"/>
      <c r="X35" s="12"/>
      <c r="Y35" s="12"/>
    </row>
    <row r="36" spans="1:26" s="14" customFormat="1" x14ac:dyDescent="0.25">
      <c r="A36" s="30"/>
      <c r="B36" s="30"/>
      <c r="C36" s="42">
        <f t="shared" si="4"/>
        <v>0</v>
      </c>
      <c r="D36" s="46" t="str">
        <f t="shared" si="5"/>
        <v xml:space="preserve"> </v>
      </c>
      <c r="E36" s="31"/>
      <c r="F36" s="31"/>
      <c r="G36" s="42">
        <f t="shared" si="6"/>
        <v>0</v>
      </c>
      <c r="H36" s="31"/>
      <c r="I36" s="31"/>
      <c r="J36" s="42">
        <f t="shared" si="7"/>
        <v>0</v>
      </c>
      <c r="K36" s="44"/>
      <c r="L36" s="44"/>
      <c r="M36" s="30"/>
      <c r="N36" s="30"/>
      <c r="O36" s="48" t="str">
        <f t="shared" si="3"/>
        <v>x</v>
      </c>
      <c r="P36" s="48"/>
      <c r="Q36" s="11"/>
      <c r="R36" s="11"/>
      <c r="S36" s="10"/>
      <c r="T36" s="51" t="s">
        <v>25</v>
      </c>
      <c r="U36" s="39">
        <f>SUM(U34:U35)</f>
        <v>4</v>
      </c>
      <c r="V36" s="35"/>
      <c r="W36" s="12"/>
      <c r="X36" s="12"/>
      <c r="Y36" s="12"/>
      <c r="Z36" s="11"/>
    </row>
    <row r="37" spans="1:26" s="14" customFormat="1" x14ac:dyDescent="0.25">
      <c r="A37" s="30"/>
      <c r="B37" s="30"/>
      <c r="C37" s="42">
        <f t="shared" si="4"/>
        <v>0</v>
      </c>
      <c r="D37" s="46" t="str">
        <f t="shared" si="5"/>
        <v xml:space="preserve"> </v>
      </c>
      <c r="E37" s="31"/>
      <c r="F37" s="31"/>
      <c r="G37" s="42">
        <f t="shared" si="6"/>
        <v>0</v>
      </c>
      <c r="H37" s="31"/>
      <c r="I37" s="31"/>
      <c r="J37" s="42">
        <f t="shared" si="7"/>
        <v>0</v>
      </c>
      <c r="K37" s="44"/>
      <c r="L37" s="44"/>
      <c r="M37" s="30"/>
      <c r="N37" s="30"/>
      <c r="O37" s="48" t="str">
        <f t="shared" si="3"/>
        <v>x</v>
      </c>
      <c r="P37" s="48"/>
      <c r="Q37" s="11"/>
      <c r="R37" s="11"/>
      <c r="S37" s="10"/>
      <c r="T37" s="9"/>
      <c r="U37" s="35"/>
      <c r="V37" s="35"/>
      <c r="W37" s="12"/>
      <c r="X37" s="12"/>
      <c r="Y37" s="12"/>
      <c r="Z37" s="11"/>
    </row>
    <row r="38" spans="1:26" s="14" customFormat="1" x14ac:dyDescent="0.25">
      <c r="A38" s="30"/>
      <c r="B38" s="30"/>
      <c r="C38" s="42">
        <f t="shared" si="4"/>
        <v>0</v>
      </c>
      <c r="D38" s="46" t="str">
        <f t="shared" si="5"/>
        <v xml:space="preserve"> </v>
      </c>
      <c r="E38" s="31"/>
      <c r="F38" s="31"/>
      <c r="G38" s="42">
        <f t="shared" si="6"/>
        <v>0</v>
      </c>
      <c r="H38" s="31"/>
      <c r="I38" s="31"/>
      <c r="J38" s="42">
        <f t="shared" si="7"/>
        <v>0</v>
      </c>
      <c r="K38" s="44"/>
      <c r="L38" s="44"/>
      <c r="M38" s="30"/>
      <c r="N38" s="30"/>
      <c r="O38" s="48" t="str">
        <f t="shared" si="3"/>
        <v>x</v>
      </c>
      <c r="P38" s="48"/>
      <c r="Q38" s="11"/>
      <c r="R38" s="11"/>
      <c r="S38" s="10"/>
      <c r="T38" s="51" t="s">
        <v>54</v>
      </c>
      <c r="U38" s="40">
        <f>COUNTIF($K$13:$K$100,"šéftrenér")</f>
        <v>2</v>
      </c>
      <c r="V38" s="10"/>
      <c r="W38" s="12"/>
      <c r="X38" s="12"/>
      <c r="Y38" s="12"/>
      <c r="Z38" s="11"/>
    </row>
    <row r="39" spans="1:26" s="14" customFormat="1" x14ac:dyDescent="0.25">
      <c r="A39" s="30"/>
      <c r="B39" s="30"/>
      <c r="C39" s="42">
        <f t="shared" si="4"/>
        <v>0</v>
      </c>
      <c r="D39" s="46" t="str">
        <f t="shared" si="5"/>
        <v xml:space="preserve"> </v>
      </c>
      <c r="E39" s="31"/>
      <c r="F39" s="31"/>
      <c r="G39" s="42">
        <f t="shared" si="6"/>
        <v>0</v>
      </c>
      <c r="H39" s="31"/>
      <c r="I39" s="31"/>
      <c r="J39" s="42">
        <f t="shared" si="7"/>
        <v>0</v>
      </c>
      <c r="K39" s="44"/>
      <c r="L39" s="44"/>
      <c r="M39" s="30"/>
      <c r="N39" s="30"/>
      <c r="O39" s="48" t="str">
        <f t="shared" si="3"/>
        <v>x</v>
      </c>
      <c r="P39" s="48"/>
      <c r="Q39" s="11"/>
      <c r="R39" s="11"/>
      <c r="S39" s="12"/>
      <c r="T39" s="62" t="s">
        <v>55</v>
      </c>
      <c r="U39" s="35"/>
      <c r="V39" s="12"/>
      <c r="W39" s="12"/>
      <c r="X39" s="12"/>
      <c r="Y39" s="12"/>
      <c r="Z39" s="11"/>
    </row>
    <row r="40" spans="1:26" s="14" customFormat="1" x14ac:dyDescent="0.25">
      <c r="A40" s="30"/>
      <c r="B40" s="30"/>
      <c r="C40" s="42">
        <f t="shared" si="4"/>
        <v>0</v>
      </c>
      <c r="D40" s="46" t="str">
        <f t="shared" si="5"/>
        <v xml:space="preserve"> </v>
      </c>
      <c r="E40" s="31"/>
      <c r="F40" s="31"/>
      <c r="G40" s="42">
        <f t="shared" si="6"/>
        <v>0</v>
      </c>
      <c r="H40" s="31"/>
      <c r="I40" s="31"/>
      <c r="J40" s="42">
        <f t="shared" si="7"/>
        <v>0</v>
      </c>
      <c r="K40" s="44"/>
      <c r="L40" s="44"/>
      <c r="M40" s="30"/>
      <c r="N40" s="30"/>
      <c r="O40" s="48" t="str">
        <f t="shared" si="3"/>
        <v>x</v>
      </c>
      <c r="P40" s="48"/>
      <c r="Q40" s="11"/>
      <c r="R40" s="11"/>
      <c r="S40" s="12"/>
      <c r="T40" s="12"/>
      <c r="U40" s="10"/>
      <c r="V40" s="12"/>
      <c r="W40" s="12"/>
      <c r="X40" s="12"/>
      <c r="Y40" s="12"/>
      <c r="Z40" s="11"/>
    </row>
    <row r="41" spans="1:26" s="14" customFormat="1" x14ac:dyDescent="0.25">
      <c r="A41" s="30"/>
      <c r="B41" s="30"/>
      <c r="C41" s="42">
        <f t="shared" si="4"/>
        <v>0</v>
      </c>
      <c r="D41" s="46" t="str">
        <f t="shared" si="5"/>
        <v xml:space="preserve"> </v>
      </c>
      <c r="E41" s="31"/>
      <c r="F41" s="31"/>
      <c r="G41" s="42">
        <f t="shared" si="6"/>
        <v>0</v>
      </c>
      <c r="H41" s="31"/>
      <c r="I41" s="31"/>
      <c r="J41" s="42">
        <f t="shared" si="7"/>
        <v>0</v>
      </c>
      <c r="K41" s="44"/>
      <c r="L41" s="44"/>
      <c r="M41" s="30"/>
      <c r="N41" s="30"/>
      <c r="O41" s="48" t="str">
        <f t="shared" si="3"/>
        <v>x</v>
      </c>
      <c r="P41" s="48"/>
      <c r="Q41" s="11"/>
      <c r="R41" s="11"/>
      <c r="S41" s="12"/>
      <c r="T41" s="12"/>
      <c r="U41" s="10"/>
      <c r="V41" s="12"/>
      <c r="W41" s="12"/>
      <c r="X41" s="12"/>
      <c r="Y41" s="12"/>
      <c r="Z41" s="11"/>
    </row>
    <row r="42" spans="1:26" s="14" customFormat="1" x14ac:dyDescent="0.25">
      <c r="A42" s="30"/>
      <c r="B42" s="30"/>
      <c r="C42" s="42">
        <f t="shared" si="4"/>
        <v>0</v>
      </c>
      <c r="D42" s="46" t="str">
        <f t="shared" si="5"/>
        <v xml:space="preserve"> </v>
      </c>
      <c r="E42" s="31"/>
      <c r="F42" s="31"/>
      <c r="G42" s="42">
        <f t="shared" si="6"/>
        <v>0</v>
      </c>
      <c r="H42" s="31"/>
      <c r="I42" s="31"/>
      <c r="J42" s="42">
        <f t="shared" si="7"/>
        <v>0</v>
      </c>
      <c r="K42" s="44"/>
      <c r="L42" s="44"/>
      <c r="M42" s="30"/>
      <c r="N42" s="30"/>
      <c r="O42" s="48" t="str">
        <f t="shared" si="3"/>
        <v>x</v>
      </c>
      <c r="P42" s="48"/>
      <c r="Q42" s="11"/>
      <c r="R42" s="11"/>
      <c r="S42" s="9"/>
      <c r="T42" s="9"/>
      <c r="U42" s="26"/>
      <c r="V42" s="12"/>
      <c r="W42" s="12"/>
      <c r="X42" s="12"/>
      <c r="Y42" s="12"/>
      <c r="Z42" s="11"/>
    </row>
    <row r="43" spans="1:26" x14ac:dyDescent="0.25">
      <c r="A43" s="30"/>
      <c r="B43" s="30"/>
      <c r="C43" s="42">
        <f t="shared" si="4"/>
        <v>0</v>
      </c>
      <c r="D43" s="46" t="str">
        <f t="shared" si="5"/>
        <v xml:space="preserve"> </v>
      </c>
      <c r="E43" s="31"/>
      <c r="F43" s="31"/>
      <c r="G43" s="42">
        <f t="shared" si="6"/>
        <v>0</v>
      </c>
      <c r="H43" s="31"/>
      <c r="I43" s="31"/>
      <c r="J43" s="42">
        <f t="shared" si="7"/>
        <v>0</v>
      </c>
      <c r="K43" s="44"/>
      <c r="L43" s="44"/>
      <c r="M43" s="30"/>
      <c r="N43" s="30"/>
      <c r="O43" s="48" t="str">
        <f t="shared" si="3"/>
        <v>x</v>
      </c>
      <c r="P43" s="48"/>
      <c r="S43" s="9"/>
      <c r="T43" s="9"/>
      <c r="U43" s="26"/>
      <c r="V43" s="12"/>
      <c r="W43" s="12"/>
      <c r="X43" s="12"/>
      <c r="Y43" s="12"/>
    </row>
    <row r="44" spans="1:26" x14ac:dyDescent="0.25">
      <c r="A44" s="30"/>
      <c r="B44" s="30"/>
      <c r="C44" s="42">
        <f t="shared" si="4"/>
        <v>0</v>
      </c>
      <c r="D44" s="46" t="str">
        <f t="shared" si="5"/>
        <v xml:space="preserve"> </v>
      </c>
      <c r="E44" s="31"/>
      <c r="F44" s="31"/>
      <c r="G44" s="42">
        <f t="shared" si="6"/>
        <v>0</v>
      </c>
      <c r="H44" s="31"/>
      <c r="I44" s="31"/>
      <c r="J44" s="42">
        <f t="shared" si="7"/>
        <v>0</v>
      </c>
      <c r="K44" s="44"/>
      <c r="L44" s="44"/>
      <c r="M44" s="30"/>
      <c r="N44" s="30"/>
      <c r="O44" s="48" t="str">
        <f t="shared" si="3"/>
        <v>x</v>
      </c>
      <c r="P44" s="48"/>
      <c r="S44" s="12"/>
      <c r="T44" s="12"/>
      <c r="U44" s="12"/>
      <c r="V44" s="12"/>
      <c r="W44" s="12"/>
      <c r="X44" s="12"/>
      <c r="Y44" s="12"/>
    </row>
    <row r="45" spans="1:26" x14ac:dyDescent="0.25">
      <c r="A45" s="30"/>
      <c r="B45" s="30"/>
      <c r="C45" s="42">
        <f t="shared" si="4"/>
        <v>0</v>
      </c>
      <c r="D45" s="46" t="str">
        <f t="shared" si="5"/>
        <v xml:space="preserve"> </v>
      </c>
      <c r="E45" s="31"/>
      <c r="F45" s="31"/>
      <c r="G45" s="42">
        <f t="shared" si="6"/>
        <v>0</v>
      </c>
      <c r="H45" s="31"/>
      <c r="I45" s="31"/>
      <c r="J45" s="42">
        <f t="shared" si="7"/>
        <v>0</v>
      </c>
      <c r="K45" s="44"/>
      <c r="L45" s="44"/>
      <c r="M45" s="30"/>
      <c r="N45" s="30"/>
      <c r="O45" s="48" t="str">
        <f t="shared" si="3"/>
        <v>x</v>
      </c>
      <c r="P45" s="49"/>
      <c r="S45" s="12"/>
      <c r="T45" s="12"/>
      <c r="U45" s="12"/>
      <c r="V45" s="12"/>
      <c r="W45" s="12"/>
      <c r="X45" s="12"/>
      <c r="Y45" s="12"/>
    </row>
    <row r="46" spans="1:26" x14ac:dyDescent="0.25">
      <c r="A46" s="30"/>
      <c r="B46" s="30"/>
      <c r="C46" s="42">
        <f t="shared" si="4"/>
        <v>0</v>
      </c>
      <c r="D46" s="46" t="str">
        <f t="shared" si="5"/>
        <v xml:space="preserve"> </v>
      </c>
      <c r="E46" s="31"/>
      <c r="F46" s="31"/>
      <c r="G46" s="42">
        <f t="shared" si="6"/>
        <v>0</v>
      </c>
      <c r="H46" s="31"/>
      <c r="I46" s="31"/>
      <c r="J46" s="42">
        <f t="shared" si="7"/>
        <v>0</v>
      </c>
      <c r="K46" s="44"/>
      <c r="L46" s="44"/>
      <c r="M46" s="30"/>
      <c r="N46" s="30"/>
      <c r="O46" s="48" t="str">
        <f t="shared" si="3"/>
        <v>x</v>
      </c>
      <c r="P46" s="49"/>
      <c r="S46" s="12"/>
      <c r="T46" s="12"/>
      <c r="U46" s="12"/>
      <c r="V46" s="12"/>
      <c r="W46" s="12"/>
      <c r="X46" s="12"/>
      <c r="Y46" s="12"/>
    </row>
    <row r="47" spans="1:26" x14ac:dyDescent="0.25">
      <c r="A47" s="30"/>
      <c r="B47" s="30"/>
      <c r="C47" s="42">
        <f t="shared" si="4"/>
        <v>0</v>
      </c>
      <c r="D47" s="46" t="str">
        <f t="shared" si="5"/>
        <v xml:space="preserve"> </v>
      </c>
      <c r="E47" s="31"/>
      <c r="F47" s="31"/>
      <c r="G47" s="42">
        <f t="shared" si="6"/>
        <v>0</v>
      </c>
      <c r="H47" s="31"/>
      <c r="I47" s="31"/>
      <c r="J47" s="42">
        <f t="shared" si="7"/>
        <v>0</v>
      </c>
      <c r="K47" s="44"/>
      <c r="L47" s="44"/>
      <c r="M47" s="30"/>
      <c r="N47" s="30"/>
      <c r="O47" s="48" t="str">
        <f t="shared" si="3"/>
        <v>x</v>
      </c>
      <c r="P47" s="49"/>
      <c r="S47" s="12"/>
      <c r="T47" s="12"/>
      <c r="U47" s="12"/>
      <c r="V47" s="12"/>
      <c r="W47" s="12"/>
      <c r="X47" s="12"/>
      <c r="Y47" s="12"/>
    </row>
    <row r="48" spans="1:26" x14ac:dyDescent="0.25">
      <c r="A48" s="30"/>
      <c r="B48" s="30"/>
      <c r="C48" s="42">
        <f t="shared" si="4"/>
        <v>0</v>
      </c>
      <c r="D48" s="46" t="str">
        <f t="shared" si="5"/>
        <v xml:space="preserve"> </v>
      </c>
      <c r="E48" s="31"/>
      <c r="F48" s="31"/>
      <c r="G48" s="42">
        <f t="shared" si="6"/>
        <v>0</v>
      </c>
      <c r="H48" s="31"/>
      <c r="I48" s="31"/>
      <c r="J48" s="42">
        <f t="shared" si="7"/>
        <v>0</v>
      </c>
      <c r="K48" s="44"/>
      <c r="L48" s="44"/>
      <c r="M48" s="30"/>
      <c r="N48" s="30"/>
      <c r="O48" s="48" t="str">
        <f t="shared" si="3"/>
        <v>x</v>
      </c>
      <c r="P48" s="49"/>
      <c r="S48" s="12"/>
      <c r="T48" s="12"/>
      <c r="U48" s="12"/>
      <c r="V48" s="12"/>
      <c r="W48" s="12"/>
      <c r="X48" s="12"/>
      <c r="Y48" s="12"/>
    </row>
    <row r="49" spans="1:25" x14ac:dyDescent="0.25">
      <c r="A49" s="30"/>
      <c r="B49" s="30"/>
      <c r="C49" s="42">
        <f t="shared" si="4"/>
        <v>0</v>
      </c>
      <c r="D49" s="46" t="str">
        <f t="shared" si="5"/>
        <v xml:space="preserve"> </v>
      </c>
      <c r="E49" s="31"/>
      <c r="F49" s="31"/>
      <c r="G49" s="42">
        <f t="shared" si="6"/>
        <v>0</v>
      </c>
      <c r="H49" s="31"/>
      <c r="I49" s="31"/>
      <c r="J49" s="42">
        <f t="shared" si="7"/>
        <v>0</v>
      </c>
      <c r="K49" s="44"/>
      <c r="L49" s="44"/>
      <c r="M49" s="30"/>
      <c r="N49" s="30"/>
      <c r="O49" s="48" t="str">
        <f t="shared" si="3"/>
        <v>x</v>
      </c>
      <c r="P49" s="49"/>
      <c r="S49" s="12"/>
      <c r="T49" s="12"/>
      <c r="U49" s="12"/>
      <c r="V49" s="12"/>
      <c r="W49" s="12"/>
      <c r="X49" s="12"/>
      <c r="Y49" s="12"/>
    </row>
    <row r="50" spans="1:25" x14ac:dyDescent="0.25">
      <c r="A50" s="30"/>
      <c r="B50" s="30"/>
      <c r="C50" s="42">
        <f t="shared" si="4"/>
        <v>0</v>
      </c>
      <c r="D50" s="46" t="str">
        <f t="shared" si="5"/>
        <v xml:space="preserve"> </v>
      </c>
      <c r="E50" s="31"/>
      <c r="F50" s="31"/>
      <c r="G50" s="42">
        <f t="shared" si="6"/>
        <v>0</v>
      </c>
      <c r="H50" s="31"/>
      <c r="I50" s="31"/>
      <c r="J50" s="42">
        <f t="shared" si="7"/>
        <v>0</v>
      </c>
      <c r="K50" s="44"/>
      <c r="L50" s="44"/>
      <c r="M50" s="30"/>
      <c r="N50" s="30"/>
      <c r="O50" s="48" t="str">
        <f t="shared" si="3"/>
        <v>x</v>
      </c>
      <c r="P50" s="49"/>
      <c r="S50" s="12"/>
      <c r="T50" s="12"/>
      <c r="U50" s="12"/>
      <c r="V50" s="12"/>
      <c r="W50" s="12"/>
      <c r="X50" s="12"/>
      <c r="Y50" s="12"/>
    </row>
    <row r="51" spans="1:25" x14ac:dyDescent="0.25">
      <c r="A51" s="30"/>
      <c r="B51" s="30"/>
      <c r="C51" s="42">
        <f t="shared" si="4"/>
        <v>0</v>
      </c>
      <c r="D51" s="46" t="str">
        <f t="shared" si="5"/>
        <v xml:space="preserve"> </v>
      </c>
      <c r="E51" s="31"/>
      <c r="F51" s="31"/>
      <c r="G51" s="42">
        <f t="shared" si="6"/>
        <v>0</v>
      </c>
      <c r="H51" s="31"/>
      <c r="I51" s="31"/>
      <c r="J51" s="42">
        <f t="shared" si="7"/>
        <v>0</v>
      </c>
      <c r="K51" s="44"/>
      <c r="L51" s="44"/>
      <c r="M51" s="30"/>
      <c r="N51" s="30"/>
      <c r="O51" s="48" t="str">
        <f t="shared" si="3"/>
        <v>x</v>
      </c>
      <c r="P51" s="49"/>
      <c r="S51" s="12"/>
      <c r="T51" s="12"/>
      <c r="U51" s="12"/>
      <c r="V51" s="12"/>
      <c r="W51" s="12"/>
      <c r="X51" s="12"/>
      <c r="Y51" s="12"/>
    </row>
    <row r="52" spans="1:25" x14ac:dyDescent="0.25">
      <c r="A52" s="30"/>
      <c r="B52" s="30"/>
      <c r="C52" s="42">
        <f t="shared" si="4"/>
        <v>0</v>
      </c>
      <c r="D52" s="46" t="str">
        <f t="shared" si="5"/>
        <v xml:space="preserve"> </v>
      </c>
      <c r="E52" s="31"/>
      <c r="F52" s="31"/>
      <c r="G52" s="42">
        <f t="shared" si="6"/>
        <v>0</v>
      </c>
      <c r="H52" s="31"/>
      <c r="I52" s="31"/>
      <c r="J52" s="42">
        <f t="shared" si="7"/>
        <v>0</v>
      </c>
      <c r="K52" s="44"/>
      <c r="L52" s="44"/>
      <c r="M52" s="30"/>
      <c r="N52" s="30"/>
      <c r="O52" s="48" t="str">
        <f t="shared" si="3"/>
        <v>x</v>
      </c>
      <c r="P52" s="49"/>
      <c r="S52" s="12"/>
      <c r="T52" s="12"/>
      <c r="U52" s="12"/>
      <c r="V52" s="12"/>
      <c r="W52" s="12"/>
      <c r="X52" s="12"/>
      <c r="Y52" s="12"/>
    </row>
    <row r="53" spans="1:25" x14ac:dyDescent="0.25">
      <c r="A53" s="30"/>
      <c r="B53" s="30"/>
      <c r="C53" s="42">
        <f t="shared" si="4"/>
        <v>0</v>
      </c>
      <c r="D53" s="46" t="str">
        <f t="shared" si="5"/>
        <v xml:space="preserve"> </v>
      </c>
      <c r="E53" s="31"/>
      <c r="F53" s="31"/>
      <c r="G53" s="42">
        <f t="shared" si="6"/>
        <v>0</v>
      </c>
      <c r="H53" s="31"/>
      <c r="I53" s="31"/>
      <c r="J53" s="42">
        <f t="shared" si="7"/>
        <v>0</v>
      </c>
      <c r="K53" s="44"/>
      <c r="L53" s="44"/>
      <c r="M53" s="30"/>
      <c r="N53" s="30"/>
      <c r="O53" s="48" t="str">
        <f t="shared" si="3"/>
        <v>x</v>
      </c>
      <c r="P53" s="49"/>
      <c r="S53" s="12"/>
      <c r="T53" s="12"/>
      <c r="U53" s="12"/>
      <c r="V53" s="12"/>
      <c r="W53" s="12"/>
      <c r="X53" s="12"/>
      <c r="Y53" s="12"/>
    </row>
    <row r="54" spans="1:25" x14ac:dyDescent="0.25">
      <c r="A54" s="30"/>
      <c r="B54" s="30"/>
      <c r="C54" s="42">
        <f t="shared" si="4"/>
        <v>0</v>
      </c>
      <c r="D54" s="46" t="str">
        <f t="shared" si="5"/>
        <v xml:space="preserve"> </v>
      </c>
      <c r="E54" s="31"/>
      <c r="F54" s="31"/>
      <c r="G54" s="42">
        <f t="shared" si="6"/>
        <v>0</v>
      </c>
      <c r="H54" s="31"/>
      <c r="I54" s="31"/>
      <c r="J54" s="42">
        <f t="shared" si="7"/>
        <v>0</v>
      </c>
      <c r="K54" s="44"/>
      <c r="L54" s="44"/>
      <c r="M54" s="30"/>
      <c r="N54" s="30"/>
      <c r="O54" s="48" t="str">
        <f t="shared" si="3"/>
        <v>x</v>
      </c>
      <c r="P54" s="49"/>
      <c r="S54" s="12"/>
      <c r="T54" s="12"/>
      <c r="U54" s="12"/>
      <c r="V54" s="12"/>
      <c r="W54" s="12"/>
      <c r="X54" s="12"/>
      <c r="Y54" s="12"/>
    </row>
    <row r="55" spans="1:25" x14ac:dyDescent="0.25">
      <c r="A55" s="30"/>
      <c r="B55" s="30"/>
      <c r="C55" s="42">
        <f t="shared" si="4"/>
        <v>0</v>
      </c>
      <c r="D55" s="46" t="str">
        <f t="shared" si="5"/>
        <v xml:space="preserve"> </v>
      </c>
      <c r="E55" s="31"/>
      <c r="F55" s="31"/>
      <c r="G55" s="42">
        <f t="shared" si="6"/>
        <v>0</v>
      </c>
      <c r="H55" s="31"/>
      <c r="I55" s="31"/>
      <c r="J55" s="42">
        <f t="shared" si="7"/>
        <v>0</v>
      </c>
      <c r="K55" s="44"/>
      <c r="L55" s="44"/>
      <c r="M55" s="30"/>
      <c r="N55" s="30"/>
      <c r="O55" s="48" t="str">
        <f t="shared" si="3"/>
        <v>x</v>
      </c>
      <c r="P55" s="49"/>
      <c r="S55" s="12"/>
      <c r="T55" s="12"/>
      <c r="U55" s="12"/>
      <c r="V55" s="12"/>
      <c r="W55" s="12"/>
      <c r="X55" s="12"/>
      <c r="Y55" s="12"/>
    </row>
    <row r="56" spans="1:25" x14ac:dyDescent="0.25">
      <c r="A56" s="30"/>
      <c r="B56" s="30"/>
      <c r="C56" s="42">
        <f t="shared" si="4"/>
        <v>0</v>
      </c>
      <c r="D56" s="46" t="str">
        <f t="shared" si="5"/>
        <v xml:space="preserve"> </v>
      </c>
      <c r="E56" s="31"/>
      <c r="F56" s="31"/>
      <c r="G56" s="42">
        <f t="shared" si="6"/>
        <v>0</v>
      </c>
      <c r="H56" s="31"/>
      <c r="I56" s="31"/>
      <c r="J56" s="42">
        <f t="shared" si="7"/>
        <v>0</v>
      </c>
      <c r="K56" s="44"/>
      <c r="L56" s="44"/>
      <c r="M56" s="30"/>
      <c r="N56" s="30"/>
      <c r="O56" s="48" t="str">
        <f t="shared" si="3"/>
        <v>x</v>
      </c>
      <c r="P56" s="49"/>
      <c r="S56" s="12"/>
      <c r="T56" s="12"/>
      <c r="U56" s="12"/>
      <c r="V56" s="12"/>
      <c r="W56" s="12"/>
      <c r="X56" s="12"/>
      <c r="Y56" s="12"/>
    </row>
    <row r="57" spans="1:25" x14ac:dyDescent="0.25">
      <c r="A57" s="30"/>
      <c r="B57" s="30"/>
      <c r="C57" s="42">
        <f t="shared" si="4"/>
        <v>0</v>
      </c>
      <c r="D57" s="46" t="str">
        <f t="shared" si="5"/>
        <v xml:space="preserve"> </v>
      </c>
      <c r="E57" s="31"/>
      <c r="F57" s="31"/>
      <c r="G57" s="42">
        <f t="shared" si="6"/>
        <v>0</v>
      </c>
      <c r="H57" s="31"/>
      <c r="I57" s="31"/>
      <c r="J57" s="42">
        <f t="shared" si="7"/>
        <v>0</v>
      </c>
      <c r="K57" s="44"/>
      <c r="L57" s="44"/>
      <c r="M57" s="30"/>
      <c r="N57" s="30"/>
      <c r="O57" s="48" t="str">
        <f t="shared" si="3"/>
        <v>x</v>
      </c>
      <c r="P57" s="49"/>
      <c r="S57" s="12"/>
      <c r="T57" s="12"/>
      <c r="U57" s="12"/>
      <c r="V57" s="12"/>
      <c r="W57" s="12"/>
      <c r="X57" s="12"/>
      <c r="Y57" s="12"/>
    </row>
    <row r="58" spans="1:25" x14ac:dyDescent="0.25">
      <c r="A58" s="30"/>
      <c r="B58" s="30"/>
      <c r="C58" s="42">
        <f t="shared" si="4"/>
        <v>0</v>
      </c>
      <c r="D58" s="46" t="str">
        <f t="shared" si="5"/>
        <v xml:space="preserve"> </v>
      </c>
      <c r="E58" s="31"/>
      <c r="F58" s="31"/>
      <c r="G58" s="42">
        <f t="shared" si="6"/>
        <v>0</v>
      </c>
      <c r="H58" s="31"/>
      <c r="I58" s="31"/>
      <c r="J58" s="42">
        <f t="shared" si="7"/>
        <v>0</v>
      </c>
      <c r="K58" s="44"/>
      <c r="L58" s="44"/>
      <c r="M58" s="30"/>
      <c r="N58" s="30"/>
      <c r="O58" s="48" t="str">
        <f t="shared" si="3"/>
        <v>x</v>
      </c>
      <c r="P58" s="49"/>
      <c r="S58" s="12"/>
      <c r="T58" s="12"/>
      <c r="U58" s="12"/>
      <c r="V58" s="12"/>
      <c r="W58" s="12"/>
      <c r="X58" s="12"/>
      <c r="Y58" s="12"/>
    </row>
    <row r="59" spans="1:25" x14ac:dyDescent="0.25">
      <c r="A59" s="30"/>
      <c r="B59" s="30"/>
      <c r="C59" s="42">
        <f t="shared" si="4"/>
        <v>0</v>
      </c>
      <c r="D59" s="46" t="str">
        <f t="shared" si="5"/>
        <v xml:space="preserve"> </v>
      </c>
      <c r="E59" s="31"/>
      <c r="F59" s="31"/>
      <c r="G59" s="42">
        <f t="shared" si="6"/>
        <v>0</v>
      </c>
      <c r="H59" s="31"/>
      <c r="I59" s="31"/>
      <c r="J59" s="42">
        <f t="shared" si="7"/>
        <v>0</v>
      </c>
      <c r="K59" s="44"/>
      <c r="L59" s="44"/>
      <c r="M59" s="30"/>
      <c r="N59" s="30"/>
      <c r="O59" s="48" t="str">
        <f t="shared" si="3"/>
        <v>x</v>
      </c>
      <c r="P59" s="49"/>
      <c r="S59" s="12"/>
      <c r="T59" s="12"/>
      <c r="U59" s="12"/>
      <c r="V59" s="12"/>
      <c r="W59" s="12"/>
      <c r="X59" s="12"/>
      <c r="Y59" s="12"/>
    </row>
    <row r="60" spans="1:25" x14ac:dyDescent="0.25">
      <c r="A60" s="30"/>
      <c r="B60" s="30"/>
      <c r="C60" s="42">
        <f t="shared" si="4"/>
        <v>0</v>
      </c>
      <c r="D60" s="46" t="str">
        <f t="shared" si="5"/>
        <v xml:space="preserve"> </v>
      </c>
      <c r="E60" s="31"/>
      <c r="F60" s="31"/>
      <c r="G60" s="42">
        <f t="shared" si="6"/>
        <v>0</v>
      </c>
      <c r="H60" s="31"/>
      <c r="I60" s="31"/>
      <c r="J60" s="42">
        <f t="shared" si="7"/>
        <v>0</v>
      </c>
      <c r="K60" s="44"/>
      <c r="L60" s="44"/>
      <c r="M60" s="30"/>
      <c r="N60" s="30"/>
      <c r="O60" s="48" t="str">
        <f t="shared" si="3"/>
        <v>x</v>
      </c>
      <c r="P60" s="49"/>
      <c r="S60" s="12"/>
      <c r="T60" s="12"/>
      <c r="U60" s="12"/>
      <c r="V60" s="12"/>
      <c r="W60" s="12"/>
      <c r="X60" s="12"/>
      <c r="Y60" s="12"/>
    </row>
    <row r="61" spans="1:25" x14ac:dyDescent="0.25">
      <c r="A61" s="30"/>
      <c r="B61" s="30"/>
      <c r="C61" s="42">
        <f t="shared" si="4"/>
        <v>0</v>
      </c>
      <c r="D61" s="46" t="str">
        <f t="shared" si="5"/>
        <v xml:space="preserve"> </v>
      </c>
      <c r="E61" s="31"/>
      <c r="F61" s="31"/>
      <c r="G61" s="42">
        <f t="shared" si="6"/>
        <v>0</v>
      </c>
      <c r="H61" s="31"/>
      <c r="I61" s="31"/>
      <c r="J61" s="42">
        <f t="shared" si="7"/>
        <v>0</v>
      </c>
      <c r="K61" s="44"/>
      <c r="L61" s="44"/>
      <c r="M61" s="30"/>
      <c r="N61" s="30"/>
      <c r="O61" s="48" t="str">
        <f t="shared" si="3"/>
        <v>x</v>
      </c>
      <c r="P61" s="49"/>
      <c r="S61" s="12"/>
      <c r="T61" s="12"/>
      <c r="U61" s="12"/>
      <c r="V61" s="12"/>
      <c r="W61" s="12"/>
      <c r="X61" s="12"/>
      <c r="Y61" s="12"/>
    </row>
    <row r="62" spans="1:25" x14ac:dyDescent="0.25">
      <c r="A62" s="30"/>
      <c r="B62" s="30"/>
      <c r="C62" s="42">
        <f t="shared" si="4"/>
        <v>0</v>
      </c>
      <c r="D62" s="46" t="str">
        <f t="shared" si="5"/>
        <v xml:space="preserve"> </v>
      </c>
      <c r="E62" s="31"/>
      <c r="F62" s="31"/>
      <c r="G62" s="42">
        <f t="shared" si="6"/>
        <v>0</v>
      </c>
      <c r="H62" s="31"/>
      <c r="I62" s="31"/>
      <c r="J62" s="42">
        <f t="shared" si="7"/>
        <v>0</v>
      </c>
      <c r="K62" s="44"/>
      <c r="L62" s="44"/>
      <c r="M62" s="30"/>
      <c r="N62" s="30"/>
      <c r="O62" s="48" t="str">
        <f t="shared" si="3"/>
        <v>x</v>
      </c>
      <c r="P62" s="49"/>
      <c r="S62" s="12"/>
      <c r="T62" s="12"/>
      <c r="U62" s="12"/>
      <c r="V62" s="12"/>
      <c r="W62" s="12"/>
      <c r="X62" s="12"/>
      <c r="Y62" s="12"/>
    </row>
    <row r="63" spans="1:25" x14ac:dyDescent="0.25">
      <c r="A63" s="30"/>
      <c r="B63" s="30"/>
      <c r="C63" s="42">
        <f t="shared" si="4"/>
        <v>0</v>
      </c>
      <c r="D63" s="46" t="str">
        <f t="shared" si="5"/>
        <v xml:space="preserve"> </v>
      </c>
      <c r="E63" s="31"/>
      <c r="F63" s="31"/>
      <c r="G63" s="42">
        <f t="shared" si="6"/>
        <v>0</v>
      </c>
      <c r="H63" s="31"/>
      <c r="I63" s="31"/>
      <c r="J63" s="42">
        <f t="shared" si="7"/>
        <v>0</v>
      </c>
      <c r="K63" s="44"/>
      <c r="L63" s="44"/>
      <c r="M63" s="30"/>
      <c r="N63" s="30"/>
      <c r="O63" s="48" t="str">
        <f t="shared" si="3"/>
        <v>x</v>
      </c>
      <c r="P63" s="49"/>
      <c r="S63" s="12"/>
      <c r="T63" s="12"/>
      <c r="U63" s="12"/>
      <c r="V63" s="12"/>
      <c r="W63" s="12"/>
      <c r="X63" s="12"/>
      <c r="Y63" s="12"/>
    </row>
    <row r="64" spans="1:25" x14ac:dyDescent="0.25">
      <c r="A64" s="30"/>
      <c r="B64" s="30"/>
      <c r="C64" s="42">
        <f t="shared" si="4"/>
        <v>0</v>
      </c>
      <c r="D64" s="46" t="str">
        <f t="shared" si="5"/>
        <v xml:space="preserve"> </v>
      </c>
      <c r="E64" s="31"/>
      <c r="F64" s="31"/>
      <c r="G64" s="42">
        <f t="shared" si="6"/>
        <v>0</v>
      </c>
      <c r="H64" s="31"/>
      <c r="I64" s="31"/>
      <c r="J64" s="42">
        <f t="shared" si="7"/>
        <v>0</v>
      </c>
      <c r="K64" s="44"/>
      <c r="L64" s="44"/>
      <c r="M64" s="30"/>
      <c r="N64" s="30"/>
      <c r="O64" s="48" t="str">
        <f t="shared" si="3"/>
        <v>x</v>
      </c>
      <c r="P64" s="49"/>
      <c r="S64" s="12"/>
      <c r="T64" s="12"/>
      <c r="U64" s="12"/>
      <c r="V64" s="12"/>
      <c r="W64" s="12"/>
      <c r="X64" s="12"/>
      <c r="Y64" s="12"/>
    </row>
    <row r="65" spans="1:25" x14ac:dyDescent="0.25">
      <c r="A65" s="30"/>
      <c r="B65" s="30"/>
      <c r="C65" s="42">
        <f t="shared" si="4"/>
        <v>0</v>
      </c>
      <c r="D65" s="46" t="str">
        <f t="shared" si="5"/>
        <v xml:space="preserve"> </v>
      </c>
      <c r="E65" s="31"/>
      <c r="F65" s="31"/>
      <c r="G65" s="42">
        <f t="shared" si="6"/>
        <v>0</v>
      </c>
      <c r="H65" s="31"/>
      <c r="I65" s="31"/>
      <c r="J65" s="42">
        <f t="shared" si="7"/>
        <v>0</v>
      </c>
      <c r="K65" s="44"/>
      <c r="L65" s="44"/>
      <c r="M65" s="30"/>
      <c r="N65" s="30"/>
      <c r="O65" s="48" t="str">
        <f t="shared" si="3"/>
        <v>x</v>
      </c>
      <c r="P65" s="49"/>
      <c r="S65" s="12"/>
      <c r="T65" s="12"/>
      <c r="U65" s="12"/>
      <c r="V65" s="12"/>
      <c r="W65" s="12"/>
      <c r="X65" s="12"/>
      <c r="Y65" s="12"/>
    </row>
    <row r="66" spans="1:25" x14ac:dyDescent="0.25">
      <c r="A66" s="30"/>
      <c r="B66" s="30"/>
      <c r="C66" s="42">
        <f t="shared" si="4"/>
        <v>0</v>
      </c>
      <c r="D66" s="46" t="str">
        <f t="shared" si="5"/>
        <v xml:space="preserve"> </v>
      </c>
      <c r="E66" s="31"/>
      <c r="F66" s="31"/>
      <c r="G66" s="42">
        <f t="shared" si="6"/>
        <v>0</v>
      </c>
      <c r="H66" s="31"/>
      <c r="I66" s="31"/>
      <c r="J66" s="42">
        <f t="shared" si="7"/>
        <v>0</v>
      </c>
      <c r="K66" s="44"/>
      <c r="L66" s="44"/>
      <c r="M66" s="30"/>
      <c r="N66" s="30"/>
      <c r="O66" s="48" t="str">
        <f t="shared" si="3"/>
        <v>x</v>
      </c>
      <c r="P66" s="49"/>
      <c r="S66" s="12"/>
      <c r="T66" s="12"/>
      <c r="U66" s="12"/>
      <c r="V66" s="12"/>
      <c r="W66" s="12"/>
      <c r="X66" s="12"/>
      <c r="Y66" s="12"/>
    </row>
    <row r="67" spans="1:25" x14ac:dyDescent="0.25">
      <c r="A67" s="30"/>
      <c r="B67" s="30"/>
      <c r="C67" s="42">
        <f t="shared" si="4"/>
        <v>0</v>
      </c>
      <c r="D67" s="46" t="str">
        <f t="shared" si="5"/>
        <v xml:space="preserve"> </v>
      </c>
      <c r="E67" s="31"/>
      <c r="F67" s="31"/>
      <c r="G67" s="42">
        <f t="shared" si="6"/>
        <v>0</v>
      </c>
      <c r="H67" s="31"/>
      <c r="I67" s="31"/>
      <c r="J67" s="42">
        <f t="shared" si="7"/>
        <v>0</v>
      </c>
      <c r="K67" s="44"/>
      <c r="L67" s="44"/>
      <c r="M67" s="30"/>
      <c r="N67" s="30"/>
      <c r="O67" s="48" t="str">
        <f t="shared" si="3"/>
        <v>x</v>
      </c>
      <c r="P67" s="49"/>
      <c r="S67" s="12"/>
      <c r="T67" s="12"/>
      <c r="U67" s="12"/>
      <c r="V67" s="12"/>
      <c r="W67" s="12"/>
      <c r="X67" s="12"/>
      <c r="Y67" s="12"/>
    </row>
    <row r="68" spans="1:25" x14ac:dyDescent="0.25">
      <c r="A68" s="30"/>
      <c r="B68" s="30"/>
      <c r="C68" s="42">
        <f t="shared" si="4"/>
        <v>0</v>
      </c>
      <c r="D68" s="46" t="str">
        <f t="shared" si="5"/>
        <v xml:space="preserve"> </v>
      </c>
      <c r="E68" s="31"/>
      <c r="F68" s="31"/>
      <c r="G68" s="42">
        <f t="shared" si="6"/>
        <v>0</v>
      </c>
      <c r="H68" s="31"/>
      <c r="I68" s="31"/>
      <c r="J68" s="42">
        <f t="shared" si="7"/>
        <v>0</v>
      </c>
      <c r="K68" s="44"/>
      <c r="L68" s="44"/>
      <c r="M68" s="30"/>
      <c r="N68" s="30"/>
      <c r="O68" s="48" t="str">
        <f t="shared" si="3"/>
        <v>x</v>
      </c>
      <c r="P68" s="49"/>
      <c r="S68" s="12"/>
      <c r="T68" s="12"/>
      <c r="U68" s="12"/>
      <c r="V68" s="12"/>
      <c r="W68" s="12"/>
      <c r="X68" s="12"/>
      <c r="Y68" s="12"/>
    </row>
    <row r="69" spans="1:25" x14ac:dyDescent="0.25">
      <c r="A69" s="30"/>
      <c r="B69" s="30"/>
      <c r="C69" s="42">
        <f t="shared" si="4"/>
        <v>0</v>
      </c>
      <c r="D69" s="46" t="str">
        <f t="shared" si="5"/>
        <v xml:space="preserve"> </v>
      </c>
      <c r="E69" s="31"/>
      <c r="F69" s="31"/>
      <c r="G69" s="42">
        <f t="shared" si="6"/>
        <v>0</v>
      </c>
      <c r="H69" s="31"/>
      <c r="I69" s="31"/>
      <c r="J69" s="42">
        <f t="shared" si="7"/>
        <v>0</v>
      </c>
      <c r="K69" s="44"/>
      <c r="L69" s="44"/>
      <c r="M69" s="30"/>
      <c r="N69" s="30"/>
      <c r="O69" s="48" t="str">
        <f t="shared" si="3"/>
        <v>x</v>
      </c>
      <c r="P69" s="49"/>
      <c r="S69" s="12"/>
      <c r="T69" s="12"/>
      <c r="U69" s="12"/>
      <c r="V69" s="12"/>
      <c r="W69" s="12"/>
      <c r="X69" s="12"/>
      <c r="Y69" s="12"/>
    </row>
    <row r="70" spans="1:25" x14ac:dyDescent="0.25">
      <c r="A70" s="30"/>
      <c r="B70" s="30"/>
      <c r="C70" s="42">
        <f t="shared" si="4"/>
        <v>0</v>
      </c>
      <c r="D70" s="46" t="str">
        <f t="shared" si="5"/>
        <v xml:space="preserve"> </v>
      </c>
      <c r="E70" s="31"/>
      <c r="F70" s="31"/>
      <c r="G70" s="42">
        <f t="shared" si="6"/>
        <v>0</v>
      </c>
      <c r="H70" s="31"/>
      <c r="I70" s="31"/>
      <c r="J70" s="42">
        <f t="shared" si="7"/>
        <v>0</v>
      </c>
      <c r="K70" s="44"/>
      <c r="L70" s="44"/>
      <c r="M70" s="30"/>
      <c r="N70" s="30"/>
      <c r="O70" s="48" t="str">
        <f t="shared" si="3"/>
        <v>x</v>
      </c>
      <c r="P70" s="49"/>
      <c r="S70" s="12"/>
      <c r="T70" s="12"/>
      <c r="U70" s="12"/>
      <c r="V70" s="12"/>
      <c r="W70" s="12"/>
      <c r="X70" s="12"/>
      <c r="Y70" s="12"/>
    </row>
    <row r="71" spans="1:25" x14ac:dyDescent="0.25">
      <c r="A71" s="30"/>
      <c r="B71" s="30"/>
      <c r="C71" s="42">
        <f t="shared" si="4"/>
        <v>0</v>
      </c>
      <c r="D71" s="46" t="str">
        <f t="shared" si="5"/>
        <v xml:space="preserve"> </v>
      </c>
      <c r="E71" s="31"/>
      <c r="F71" s="31"/>
      <c r="G71" s="42">
        <f t="shared" si="6"/>
        <v>0</v>
      </c>
      <c r="H71" s="31"/>
      <c r="I71" s="31"/>
      <c r="J71" s="42">
        <f t="shared" si="7"/>
        <v>0</v>
      </c>
      <c r="K71" s="44"/>
      <c r="L71" s="44"/>
      <c r="M71" s="30"/>
      <c r="N71" s="30"/>
      <c r="O71" s="48" t="str">
        <f t="shared" si="3"/>
        <v>x</v>
      </c>
      <c r="P71" s="49"/>
      <c r="S71" s="12"/>
      <c r="T71" s="12"/>
      <c r="U71" s="12"/>
      <c r="V71" s="12"/>
      <c r="W71" s="12"/>
      <c r="X71" s="12"/>
      <c r="Y71" s="12"/>
    </row>
    <row r="72" spans="1:25" x14ac:dyDescent="0.25">
      <c r="A72" s="30"/>
      <c r="B72" s="30"/>
      <c r="C72" s="42">
        <f t="shared" si="4"/>
        <v>0</v>
      </c>
      <c r="D72" s="46" t="str">
        <f t="shared" si="5"/>
        <v xml:space="preserve"> </v>
      </c>
      <c r="E72" s="31"/>
      <c r="F72" s="31"/>
      <c r="G72" s="42">
        <f t="shared" si="6"/>
        <v>0</v>
      </c>
      <c r="H72" s="31"/>
      <c r="I72" s="31"/>
      <c r="J72" s="42">
        <f t="shared" si="7"/>
        <v>0</v>
      </c>
      <c r="K72" s="44"/>
      <c r="L72" s="44"/>
      <c r="M72" s="30"/>
      <c r="N72" s="30"/>
      <c r="O72" s="48" t="str">
        <f t="shared" si="3"/>
        <v>x</v>
      </c>
      <c r="P72" s="49"/>
      <c r="S72" s="12"/>
      <c r="T72" s="12"/>
      <c r="U72" s="12"/>
      <c r="V72" s="12"/>
      <c r="W72" s="12"/>
      <c r="X72" s="12"/>
      <c r="Y72" s="12"/>
    </row>
    <row r="73" spans="1:25" x14ac:dyDescent="0.25">
      <c r="A73" s="30"/>
      <c r="B73" s="30"/>
      <c r="C73" s="42">
        <f t="shared" si="4"/>
        <v>0</v>
      </c>
      <c r="D73" s="46" t="str">
        <f t="shared" si="5"/>
        <v xml:space="preserve"> </v>
      </c>
      <c r="E73" s="31"/>
      <c r="F73" s="31"/>
      <c r="G73" s="42">
        <f t="shared" si="6"/>
        <v>0</v>
      </c>
      <c r="H73" s="31"/>
      <c r="I73" s="31"/>
      <c r="J73" s="42">
        <f t="shared" si="7"/>
        <v>0</v>
      </c>
      <c r="K73" s="44"/>
      <c r="L73" s="44"/>
      <c r="M73" s="30"/>
      <c r="N73" s="30"/>
      <c r="O73" s="48" t="str">
        <f t="shared" si="3"/>
        <v>x</v>
      </c>
      <c r="P73" s="49"/>
      <c r="S73" s="12"/>
      <c r="T73" s="12"/>
      <c r="U73" s="12"/>
      <c r="V73" s="12"/>
      <c r="W73" s="12"/>
      <c r="X73" s="12"/>
      <c r="Y73" s="12"/>
    </row>
    <row r="74" spans="1:25" x14ac:dyDescent="0.25">
      <c r="A74" s="30"/>
      <c r="B74" s="30"/>
      <c r="C74" s="42">
        <f t="shared" si="4"/>
        <v>0</v>
      </c>
      <c r="D74" s="46" t="str">
        <f t="shared" si="5"/>
        <v xml:space="preserve"> </v>
      </c>
      <c r="E74" s="31"/>
      <c r="F74" s="31"/>
      <c r="G74" s="42">
        <f t="shared" si="6"/>
        <v>0</v>
      </c>
      <c r="H74" s="31"/>
      <c r="I74" s="31"/>
      <c r="J74" s="42">
        <f t="shared" si="7"/>
        <v>0</v>
      </c>
      <c r="K74" s="44"/>
      <c r="L74" s="44"/>
      <c r="M74" s="30"/>
      <c r="N74" s="30"/>
      <c r="O74" s="48" t="str">
        <f t="shared" si="3"/>
        <v>x</v>
      </c>
      <c r="P74" s="49"/>
      <c r="S74" s="12"/>
      <c r="T74" s="12"/>
      <c r="U74" s="12"/>
      <c r="V74" s="12"/>
      <c r="W74" s="12"/>
      <c r="X74" s="12"/>
      <c r="Y74" s="12"/>
    </row>
    <row r="75" spans="1:25" x14ac:dyDescent="0.25">
      <c r="A75" s="30"/>
      <c r="B75" s="30"/>
      <c r="C75" s="42">
        <f t="shared" si="4"/>
        <v>0</v>
      </c>
      <c r="D75" s="46" t="str">
        <f t="shared" si="5"/>
        <v xml:space="preserve"> </v>
      </c>
      <c r="E75" s="31"/>
      <c r="F75" s="31"/>
      <c r="G75" s="42">
        <f t="shared" si="6"/>
        <v>0</v>
      </c>
      <c r="H75" s="31"/>
      <c r="I75" s="31"/>
      <c r="J75" s="42">
        <f t="shared" si="7"/>
        <v>0</v>
      </c>
      <c r="K75" s="44"/>
      <c r="L75" s="44"/>
      <c r="M75" s="30"/>
      <c r="N75" s="30"/>
      <c r="O75" s="48" t="str">
        <f t="shared" si="3"/>
        <v>x</v>
      </c>
      <c r="P75" s="49"/>
      <c r="S75" s="12"/>
      <c r="T75" s="12"/>
      <c r="U75" s="12"/>
      <c r="V75" s="12"/>
      <c r="W75" s="12"/>
      <c r="X75" s="12"/>
      <c r="Y75" s="12"/>
    </row>
    <row r="76" spans="1:25" x14ac:dyDescent="0.25">
      <c r="A76" s="30"/>
      <c r="B76" s="30"/>
      <c r="C76" s="42">
        <f t="shared" si="4"/>
        <v>0</v>
      </c>
      <c r="D76" s="46" t="str">
        <f t="shared" si="5"/>
        <v xml:space="preserve"> </v>
      </c>
      <c r="E76" s="31"/>
      <c r="F76" s="31"/>
      <c r="G76" s="42">
        <f t="shared" si="6"/>
        <v>0</v>
      </c>
      <c r="H76" s="31"/>
      <c r="I76" s="31"/>
      <c r="J76" s="42">
        <f t="shared" si="7"/>
        <v>0</v>
      </c>
      <c r="K76" s="44"/>
      <c r="L76" s="44"/>
      <c r="M76" s="30"/>
      <c r="N76" s="30"/>
      <c r="O76" s="48" t="str">
        <f t="shared" si="3"/>
        <v>x</v>
      </c>
      <c r="P76" s="49"/>
      <c r="S76" s="12"/>
      <c r="T76" s="12"/>
      <c r="U76" s="12"/>
      <c r="V76" s="12"/>
      <c r="W76" s="12"/>
      <c r="X76" s="12"/>
      <c r="Y76" s="12"/>
    </row>
    <row r="77" spans="1:25" x14ac:dyDescent="0.25">
      <c r="A77" s="30"/>
      <c r="B77" s="30"/>
      <c r="C77" s="42">
        <f t="shared" si="4"/>
        <v>0</v>
      </c>
      <c r="D77" s="46" t="str">
        <f t="shared" si="5"/>
        <v xml:space="preserve"> </v>
      </c>
      <c r="E77" s="31"/>
      <c r="F77" s="31"/>
      <c r="G77" s="42">
        <f t="shared" si="6"/>
        <v>0</v>
      </c>
      <c r="H77" s="31"/>
      <c r="I77" s="31"/>
      <c r="J77" s="42">
        <f t="shared" si="7"/>
        <v>0</v>
      </c>
      <c r="K77" s="44"/>
      <c r="L77" s="44"/>
      <c r="M77" s="30"/>
      <c r="N77" s="30"/>
      <c r="O77" s="48" t="str">
        <f t="shared" ref="O77:O100" si="9">IF(C77=0,"x",IF(SUM(F77,I77,H77)&gt;0,"xx","ANO"))</f>
        <v>x</v>
      </c>
      <c r="P77" s="49"/>
      <c r="S77" s="12"/>
      <c r="T77" s="12"/>
      <c r="U77" s="12"/>
      <c r="V77" s="12"/>
      <c r="W77" s="12"/>
      <c r="X77" s="12"/>
      <c r="Y77" s="12"/>
    </row>
    <row r="78" spans="1:25" x14ac:dyDescent="0.25">
      <c r="A78" s="30"/>
      <c r="B78" s="30"/>
      <c r="C78" s="42">
        <f t="shared" ref="C78:C100" si="10">G78+J78</f>
        <v>0</v>
      </c>
      <c r="D78" s="46" t="str">
        <f t="shared" ref="D78:D100" si="11">IF(C78&gt;1,"plný úvazek+",IF(C78=1,"plný úvazek",IF(C78&gt;=0.5,"0,5 až 0,9",IF(C78=0," ","menší než 0,5"))))</f>
        <v xml:space="preserve"> </v>
      </c>
      <c r="E78" s="31"/>
      <c r="F78" s="31"/>
      <c r="G78" s="42">
        <f t="shared" ref="G78:G100" si="12">SUM(E78:F78)</f>
        <v>0</v>
      </c>
      <c r="H78" s="31"/>
      <c r="I78" s="31"/>
      <c r="J78" s="42">
        <f t="shared" ref="J78:J100" si="13">SUM(H78:I78)</f>
        <v>0</v>
      </c>
      <c r="K78" s="44"/>
      <c r="L78" s="44"/>
      <c r="M78" s="30"/>
      <c r="N78" s="30"/>
      <c r="O78" s="48" t="str">
        <f t="shared" si="9"/>
        <v>x</v>
      </c>
      <c r="P78" s="49"/>
      <c r="S78" s="12"/>
      <c r="T78" s="12"/>
      <c r="U78" s="12"/>
      <c r="V78" s="12"/>
      <c r="W78" s="12"/>
      <c r="X78" s="12"/>
      <c r="Y78" s="12"/>
    </row>
    <row r="79" spans="1:25" x14ac:dyDescent="0.25">
      <c r="A79" s="30"/>
      <c r="B79" s="30"/>
      <c r="C79" s="42">
        <f t="shared" si="10"/>
        <v>0</v>
      </c>
      <c r="D79" s="46" t="str">
        <f t="shared" si="11"/>
        <v xml:space="preserve"> </v>
      </c>
      <c r="E79" s="31"/>
      <c r="F79" s="31"/>
      <c r="G79" s="42">
        <f t="shared" si="12"/>
        <v>0</v>
      </c>
      <c r="H79" s="31"/>
      <c r="I79" s="31"/>
      <c r="J79" s="42">
        <f t="shared" si="13"/>
        <v>0</v>
      </c>
      <c r="K79" s="44"/>
      <c r="L79" s="44"/>
      <c r="M79" s="30"/>
      <c r="N79" s="30"/>
      <c r="O79" s="48" t="str">
        <f t="shared" si="9"/>
        <v>x</v>
      </c>
      <c r="P79" s="49"/>
      <c r="S79" s="12"/>
      <c r="T79" s="12"/>
      <c r="U79" s="12"/>
      <c r="V79" s="12"/>
      <c r="W79" s="12"/>
      <c r="X79" s="12"/>
      <c r="Y79" s="12"/>
    </row>
    <row r="80" spans="1:25" x14ac:dyDescent="0.25">
      <c r="A80" s="30"/>
      <c r="B80" s="30"/>
      <c r="C80" s="42">
        <f t="shared" si="10"/>
        <v>0</v>
      </c>
      <c r="D80" s="46" t="str">
        <f t="shared" si="11"/>
        <v xml:space="preserve"> </v>
      </c>
      <c r="E80" s="31"/>
      <c r="F80" s="31"/>
      <c r="G80" s="42">
        <f t="shared" si="12"/>
        <v>0</v>
      </c>
      <c r="H80" s="31"/>
      <c r="I80" s="31"/>
      <c r="J80" s="42">
        <f t="shared" si="13"/>
        <v>0</v>
      </c>
      <c r="K80" s="44"/>
      <c r="L80" s="44"/>
      <c r="M80" s="30"/>
      <c r="N80" s="30"/>
      <c r="O80" s="48" t="str">
        <f t="shared" si="9"/>
        <v>x</v>
      </c>
      <c r="P80" s="49"/>
      <c r="S80" s="12"/>
      <c r="T80" s="12"/>
      <c r="U80" s="12"/>
      <c r="V80" s="12"/>
      <c r="W80" s="12"/>
      <c r="X80" s="12"/>
      <c r="Y80" s="12"/>
    </row>
    <row r="81" spans="1:25" x14ac:dyDescent="0.25">
      <c r="A81" s="30"/>
      <c r="B81" s="30"/>
      <c r="C81" s="42">
        <f t="shared" si="10"/>
        <v>0</v>
      </c>
      <c r="D81" s="46" t="str">
        <f t="shared" si="11"/>
        <v xml:space="preserve"> </v>
      </c>
      <c r="E81" s="31"/>
      <c r="F81" s="31"/>
      <c r="G81" s="42">
        <f t="shared" si="12"/>
        <v>0</v>
      </c>
      <c r="H81" s="31"/>
      <c r="I81" s="31"/>
      <c r="J81" s="42">
        <f t="shared" si="13"/>
        <v>0</v>
      </c>
      <c r="K81" s="44"/>
      <c r="L81" s="44"/>
      <c r="M81" s="30"/>
      <c r="N81" s="30"/>
      <c r="O81" s="48" t="str">
        <f t="shared" si="9"/>
        <v>x</v>
      </c>
      <c r="P81" s="49"/>
      <c r="S81" s="12"/>
      <c r="T81" s="12"/>
      <c r="U81" s="12"/>
      <c r="V81" s="12"/>
      <c r="W81" s="12"/>
      <c r="X81" s="12"/>
      <c r="Y81" s="12"/>
    </row>
    <row r="82" spans="1:25" x14ac:dyDescent="0.25">
      <c r="A82" s="30"/>
      <c r="B82" s="30"/>
      <c r="C82" s="42">
        <f t="shared" si="10"/>
        <v>0</v>
      </c>
      <c r="D82" s="46" t="str">
        <f t="shared" si="11"/>
        <v xml:space="preserve"> </v>
      </c>
      <c r="E82" s="31"/>
      <c r="F82" s="31"/>
      <c r="G82" s="42">
        <f t="shared" si="12"/>
        <v>0</v>
      </c>
      <c r="H82" s="31"/>
      <c r="I82" s="31"/>
      <c r="J82" s="42">
        <f t="shared" si="13"/>
        <v>0</v>
      </c>
      <c r="K82" s="44"/>
      <c r="L82" s="44"/>
      <c r="M82" s="30"/>
      <c r="N82" s="30"/>
      <c r="O82" s="48" t="str">
        <f t="shared" si="9"/>
        <v>x</v>
      </c>
      <c r="P82" s="49"/>
      <c r="S82" s="12"/>
      <c r="T82" s="12"/>
      <c r="U82" s="12"/>
      <c r="V82" s="12"/>
      <c r="W82" s="12"/>
      <c r="X82" s="12"/>
      <c r="Y82" s="12"/>
    </row>
    <row r="83" spans="1:25" x14ac:dyDescent="0.25">
      <c r="A83" s="30"/>
      <c r="B83" s="30"/>
      <c r="C83" s="42">
        <f t="shared" si="10"/>
        <v>0</v>
      </c>
      <c r="D83" s="46" t="str">
        <f t="shared" si="11"/>
        <v xml:space="preserve"> </v>
      </c>
      <c r="E83" s="31"/>
      <c r="F83" s="31"/>
      <c r="G83" s="42">
        <f t="shared" si="12"/>
        <v>0</v>
      </c>
      <c r="H83" s="31"/>
      <c r="I83" s="31"/>
      <c r="J83" s="42">
        <f t="shared" si="13"/>
        <v>0</v>
      </c>
      <c r="K83" s="44"/>
      <c r="L83" s="44"/>
      <c r="M83" s="30"/>
      <c r="N83" s="30"/>
      <c r="O83" s="48" t="str">
        <f t="shared" si="9"/>
        <v>x</v>
      </c>
      <c r="P83" s="49"/>
      <c r="S83" s="12"/>
      <c r="T83" s="12"/>
      <c r="U83" s="12"/>
      <c r="V83" s="12"/>
      <c r="W83" s="12"/>
      <c r="X83" s="12"/>
      <c r="Y83" s="12"/>
    </row>
    <row r="84" spans="1:25" x14ac:dyDescent="0.25">
      <c r="A84" s="30"/>
      <c r="B84" s="30"/>
      <c r="C84" s="42">
        <f t="shared" si="10"/>
        <v>0</v>
      </c>
      <c r="D84" s="46" t="str">
        <f t="shared" si="11"/>
        <v xml:space="preserve"> </v>
      </c>
      <c r="E84" s="31"/>
      <c r="F84" s="31"/>
      <c r="G84" s="42">
        <f t="shared" si="12"/>
        <v>0</v>
      </c>
      <c r="H84" s="31"/>
      <c r="I84" s="31"/>
      <c r="J84" s="42">
        <f t="shared" si="13"/>
        <v>0</v>
      </c>
      <c r="K84" s="44"/>
      <c r="L84" s="44"/>
      <c r="M84" s="30"/>
      <c r="N84" s="30"/>
      <c r="O84" s="48" t="str">
        <f t="shared" si="9"/>
        <v>x</v>
      </c>
      <c r="P84" s="49"/>
      <c r="S84" s="12"/>
      <c r="T84" s="12"/>
      <c r="U84" s="12"/>
      <c r="V84" s="12"/>
      <c r="W84" s="12"/>
      <c r="X84" s="12"/>
      <c r="Y84" s="12"/>
    </row>
    <row r="85" spans="1:25" x14ac:dyDescent="0.25">
      <c r="A85" s="30"/>
      <c r="B85" s="30"/>
      <c r="C85" s="42">
        <f t="shared" si="10"/>
        <v>0</v>
      </c>
      <c r="D85" s="46" t="str">
        <f t="shared" si="11"/>
        <v xml:space="preserve"> </v>
      </c>
      <c r="E85" s="31"/>
      <c r="F85" s="31"/>
      <c r="G85" s="42">
        <f t="shared" si="12"/>
        <v>0</v>
      </c>
      <c r="H85" s="31"/>
      <c r="I85" s="31"/>
      <c r="J85" s="42">
        <f t="shared" si="13"/>
        <v>0</v>
      </c>
      <c r="K85" s="44"/>
      <c r="L85" s="44"/>
      <c r="M85" s="30"/>
      <c r="N85" s="30"/>
      <c r="O85" s="48" t="str">
        <f t="shared" si="9"/>
        <v>x</v>
      </c>
      <c r="P85" s="49"/>
      <c r="S85" s="12"/>
      <c r="T85" s="12"/>
      <c r="U85" s="12"/>
      <c r="V85" s="12"/>
      <c r="W85" s="12"/>
      <c r="X85" s="12"/>
      <c r="Y85" s="12"/>
    </row>
    <row r="86" spans="1:25" x14ac:dyDescent="0.25">
      <c r="A86" s="30"/>
      <c r="B86" s="30"/>
      <c r="C86" s="42">
        <f t="shared" si="10"/>
        <v>0</v>
      </c>
      <c r="D86" s="46" t="str">
        <f t="shared" si="11"/>
        <v xml:space="preserve"> </v>
      </c>
      <c r="E86" s="31"/>
      <c r="F86" s="31"/>
      <c r="G86" s="42">
        <f t="shared" si="12"/>
        <v>0</v>
      </c>
      <c r="H86" s="31"/>
      <c r="I86" s="31"/>
      <c r="J86" s="42">
        <f t="shared" si="13"/>
        <v>0</v>
      </c>
      <c r="K86" s="44"/>
      <c r="L86" s="44"/>
      <c r="M86" s="30"/>
      <c r="N86" s="30"/>
      <c r="O86" s="48" t="str">
        <f t="shared" si="9"/>
        <v>x</v>
      </c>
      <c r="P86" s="49"/>
      <c r="S86" s="12"/>
      <c r="T86" s="12"/>
      <c r="U86" s="12"/>
      <c r="V86" s="12"/>
      <c r="W86" s="12"/>
      <c r="X86" s="12"/>
      <c r="Y86" s="12"/>
    </row>
    <row r="87" spans="1:25" x14ac:dyDescent="0.25">
      <c r="A87" s="30"/>
      <c r="B87" s="30"/>
      <c r="C87" s="42">
        <f t="shared" si="10"/>
        <v>0</v>
      </c>
      <c r="D87" s="46" t="str">
        <f t="shared" si="11"/>
        <v xml:space="preserve"> </v>
      </c>
      <c r="E87" s="31"/>
      <c r="F87" s="31"/>
      <c r="G87" s="42">
        <f t="shared" si="12"/>
        <v>0</v>
      </c>
      <c r="H87" s="31"/>
      <c r="I87" s="31"/>
      <c r="J87" s="42">
        <f t="shared" si="13"/>
        <v>0</v>
      </c>
      <c r="K87" s="44"/>
      <c r="L87" s="44"/>
      <c r="M87" s="30"/>
      <c r="N87" s="30"/>
      <c r="O87" s="48" t="str">
        <f t="shared" si="9"/>
        <v>x</v>
      </c>
      <c r="P87" s="49"/>
      <c r="S87" s="12"/>
      <c r="T87" s="12"/>
      <c r="U87" s="12"/>
      <c r="V87" s="12"/>
      <c r="W87" s="12"/>
      <c r="X87" s="12"/>
      <c r="Y87" s="12"/>
    </row>
    <row r="88" spans="1:25" x14ac:dyDescent="0.25">
      <c r="A88" s="30"/>
      <c r="B88" s="30"/>
      <c r="C88" s="42">
        <f t="shared" si="10"/>
        <v>0</v>
      </c>
      <c r="D88" s="46" t="str">
        <f t="shared" si="11"/>
        <v xml:space="preserve"> </v>
      </c>
      <c r="E88" s="31"/>
      <c r="F88" s="31"/>
      <c r="G88" s="42">
        <f t="shared" si="12"/>
        <v>0</v>
      </c>
      <c r="H88" s="31"/>
      <c r="I88" s="31"/>
      <c r="J88" s="42">
        <f t="shared" si="13"/>
        <v>0</v>
      </c>
      <c r="K88" s="44"/>
      <c r="L88" s="44"/>
      <c r="M88" s="30"/>
      <c r="N88" s="30"/>
      <c r="O88" s="48" t="str">
        <f t="shared" si="9"/>
        <v>x</v>
      </c>
      <c r="P88" s="49"/>
      <c r="S88" s="12"/>
      <c r="T88" s="12"/>
      <c r="U88" s="12"/>
      <c r="V88" s="12"/>
      <c r="W88" s="12"/>
      <c r="X88" s="12"/>
      <c r="Y88" s="12"/>
    </row>
    <row r="89" spans="1:25" x14ac:dyDescent="0.25">
      <c r="A89" s="30"/>
      <c r="B89" s="30"/>
      <c r="C89" s="42">
        <f t="shared" si="10"/>
        <v>0</v>
      </c>
      <c r="D89" s="46" t="str">
        <f t="shared" si="11"/>
        <v xml:space="preserve"> </v>
      </c>
      <c r="E89" s="31"/>
      <c r="F89" s="31"/>
      <c r="G89" s="42">
        <f t="shared" si="12"/>
        <v>0</v>
      </c>
      <c r="H89" s="31"/>
      <c r="I89" s="31"/>
      <c r="J89" s="42">
        <f t="shared" si="13"/>
        <v>0</v>
      </c>
      <c r="K89" s="44"/>
      <c r="L89" s="44"/>
      <c r="M89" s="30"/>
      <c r="N89" s="30"/>
      <c r="O89" s="48" t="str">
        <f t="shared" si="9"/>
        <v>x</v>
      </c>
      <c r="P89" s="49"/>
      <c r="S89" s="12"/>
      <c r="T89" s="12"/>
      <c r="U89" s="12"/>
      <c r="V89" s="12"/>
      <c r="W89" s="12"/>
      <c r="X89" s="12"/>
      <c r="Y89" s="12"/>
    </row>
    <row r="90" spans="1:25" x14ac:dyDescent="0.25">
      <c r="A90" s="30"/>
      <c r="B90" s="30"/>
      <c r="C90" s="42">
        <f t="shared" si="10"/>
        <v>0</v>
      </c>
      <c r="D90" s="46" t="str">
        <f t="shared" si="11"/>
        <v xml:space="preserve"> </v>
      </c>
      <c r="E90" s="31"/>
      <c r="F90" s="31"/>
      <c r="G90" s="42">
        <f t="shared" si="12"/>
        <v>0</v>
      </c>
      <c r="H90" s="31"/>
      <c r="I90" s="31"/>
      <c r="J90" s="42">
        <f t="shared" si="13"/>
        <v>0</v>
      </c>
      <c r="K90" s="44"/>
      <c r="L90" s="44"/>
      <c r="M90" s="30"/>
      <c r="N90" s="30"/>
      <c r="O90" s="48" t="str">
        <f t="shared" si="9"/>
        <v>x</v>
      </c>
      <c r="P90" s="49"/>
      <c r="S90" s="12"/>
      <c r="T90" s="12"/>
      <c r="U90" s="12"/>
      <c r="V90" s="12"/>
      <c r="W90" s="12"/>
      <c r="X90" s="12"/>
      <c r="Y90" s="12"/>
    </row>
    <row r="91" spans="1:25" x14ac:dyDescent="0.25">
      <c r="A91" s="30"/>
      <c r="B91" s="30"/>
      <c r="C91" s="42">
        <f t="shared" si="10"/>
        <v>0</v>
      </c>
      <c r="D91" s="46" t="str">
        <f t="shared" si="11"/>
        <v xml:space="preserve"> </v>
      </c>
      <c r="E91" s="31"/>
      <c r="F91" s="31"/>
      <c r="G91" s="42">
        <f t="shared" si="12"/>
        <v>0</v>
      </c>
      <c r="H91" s="31"/>
      <c r="I91" s="31"/>
      <c r="J91" s="42">
        <f t="shared" si="13"/>
        <v>0</v>
      </c>
      <c r="K91" s="44"/>
      <c r="L91" s="44"/>
      <c r="M91" s="30"/>
      <c r="N91" s="30"/>
      <c r="O91" s="48" t="str">
        <f t="shared" si="9"/>
        <v>x</v>
      </c>
      <c r="P91" s="49"/>
      <c r="S91" s="12"/>
      <c r="T91" s="12"/>
      <c r="U91" s="12"/>
      <c r="V91" s="12"/>
      <c r="W91" s="12"/>
      <c r="X91" s="12"/>
      <c r="Y91" s="12"/>
    </row>
    <row r="92" spans="1:25" x14ac:dyDescent="0.25">
      <c r="A92" s="30"/>
      <c r="B92" s="30"/>
      <c r="C92" s="42">
        <f t="shared" si="10"/>
        <v>0</v>
      </c>
      <c r="D92" s="46" t="str">
        <f t="shared" si="11"/>
        <v xml:space="preserve"> </v>
      </c>
      <c r="E92" s="31"/>
      <c r="F92" s="31"/>
      <c r="G92" s="42">
        <f t="shared" si="12"/>
        <v>0</v>
      </c>
      <c r="H92" s="31"/>
      <c r="I92" s="31"/>
      <c r="J92" s="42">
        <f t="shared" si="13"/>
        <v>0</v>
      </c>
      <c r="K92" s="44"/>
      <c r="L92" s="44"/>
      <c r="M92" s="30"/>
      <c r="N92" s="30"/>
      <c r="O92" s="48" t="str">
        <f t="shared" si="9"/>
        <v>x</v>
      </c>
      <c r="P92" s="49"/>
      <c r="S92" s="12"/>
      <c r="T92" s="12"/>
      <c r="U92" s="12"/>
      <c r="V92" s="12"/>
      <c r="W92" s="12"/>
      <c r="X92" s="12"/>
      <c r="Y92" s="12"/>
    </row>
    <row r="93" spans="1:25" x14ac:dyDescent="0.25">
      <c r="A93" s="30"/>
      <c r="B93" s="30"/>
      <c r="C93" s="42">
        <f t="shared" si="10"/>
        <v>0</v>
      </c>
      <c r="D93" s="46" t="str">
        <f t="shared" si="11"/>
        <v xml:space="preserve"> </v>
      </c>
      <c r="E93" s="31"/>
      <c r="F93" s="31"/>
      <c r="G93" s="42">
        <f t="shared" si="12"/>
        <v>0</v>
      </c>
      <c r="H93" s="31"/>
      <c r="I93" s="31"/>
      <c r="J93" s="42">
        <f t="shared" si="13"/>
        <v>0</v>
      </c>
      <c r="K93" s="44"/>
      <c r="L93" s="44"/>
      <c r="M93" s="30"/>
      <c r="N93" s="30"/>
      <c r="O93" s="48" t="str">
        <f t="shared" si="9"/>
        <v>x</v>
      </c>
      <c r="P93" s="49"/>
      <c r="S93" s="12"/>
      <c r="T93" s="12"/>
      <c r="U93" s="12"/>
      <c r="V93" s="12"/>
      <c r="W93" s="12"/>
      <c r="X93" s="12"/>
      <c r="Y93" s="12"/>
    </row>
    <row r="94" spans="1:25" x14ac:dyDescent="0.25">
      <c r="A94" s="30"/>
      <c r="B94" s="30"/>
      <c r="C94" s="42">
        <f t="shared" si="10"/>
        <v>0</v>
      </c>
      <c r="D94" s="46" t="str">
        <f t="shared" si="11"/>
        <v xml:space="preserve"> </v>
      </c>
      <c r="E94" s="31"/>
      <c r="F94" s="31"/>
      <c r="G94" s="42">
        <f t="shared" si="12"/>
        <v>0</v>
      </c>
      <c r="H94" s="31"/>
      <c r="I94" s="31"/>
      <c r="J94" s="42">
        <f t="shared" si="13"/>
        <v>0</v>
      </c>
      <c r="K94" s="44"/>
      <c r="L94" s="44"/>
      <c r="M94" s="30"/>
      <c r="N94" s="30"/>
      <c r="O94" s="48" t="str">
        <f t="shared" si="9"/>
        <v>x</v>
      </c>
      <c r="P94" s="49"/>
      <c r="S94" s="12"/>
      <c r="T94" s="12"/>
      <c r="U94" s="12"/>
      <c r="V94" s="12"/>
      <c r="W94" s="12"/>
      <c r="X94" s="12"/>
      <c r="Y94" s="12"/>
    </row>
    <row r="95" spans="1:25" x14ac:dyDescent="0.25">
      <c r="A95" s="30"/>
      <c r="B95" s="30"/>
      <c r="C95" s="42">
        <f t="shared" si="10"/>
        <v>0</v>
      </c>
      <c r="D95" s="46" t="str">
        <f t="shared" si="11"/>
        <v xml:space="preserve"> </v>
      </c>
      <c r="E95" s="31"/>
      <c r="F95" s="31"/>
      <c r="G95" s="42">
        <f t="shared" si="12"/>
        <v>0</v>
      </c>
      <c r="H95" s="31"/>
      <c r="I95" s="31"/>
      <c r="J95" s="42">
        <f t="shared" si="13"/>
        <v>0</v>
      </c>
      <c r="K95" s="44"/>
      <c r="L95" s="44"/>
      <c r="M95" s="30"/>
      <c r="N95" s="30"/>
      <c r="O95" s="48" t="str">
        <f t="shared" si="9"/>
        <v>x</v>
      </c>
      <c r="P95" s="49"/>
      <c r="S95" s="12"/>
      <c r="T95" s="12"/>
      <c r="U95" s="12"/>
      <c r="V95" s="12"/>
      <c r="W95" s="12"/>
      <c r="X95" s="12"/>
      <c r="Y95" s="12"/>
    </row>
    <row r="96" spans="1:25" x14ac:dyDescent="0.25">
      <c r="A96" s="30"/>
      <c r="B96" s="30"/>
      <c r="C96" s="42">
        <f t="shared" si="10"/>
        <v>0</v>
      </c>
      <c r="D96" s="46" t="str">
        <f t="shared" si="11"/>
        <v xml:space="preserve"> </v>
      </c>
      <c r="E96" s="31"/>
      <c r="F96" s="31"/>
      <c r="G96" s="42">
        <f t="shared" si="12"/>
        <v>0</v>
      </c>
      <c r="H96" s="31"/>
      <c r="I96" s="31"/>
      <c r="J96" s="42">
        <f t="shared" si="13"/>
        <v>0</v>
      </c>
      <c r="K96" s="44"/>
      <c r="L96" s="44"/>
      <c r="M96" s="30"/>
      <c r="N96" s="30"/>
      <c r="O96" s="48" t="str">
        <f t="shared" si="9"/>
        <v>x</v>
      </c>
      <c r="P96" s="49"/>
      <c r="S96" s="12"/>
      <c r="T96" s="12"/>
      <c r="U96" s="12"/>
      <c r="V96" s="12"/>
      <c r="W96" s="12"/>
      <c r="X96" s="12"/>
      <c r="Y96" s="12"/>
    </row>
    <row r="97" spans="1:25" x14ac:dyDescent="0.25">
      <c r="A97" s="30"/>
      <c r="B97" s="30"/>
      <c r="C97" s="42">
        <f t="shared" si="10"/>
        <v>0</v>
      </c>
      <c r="D97" s="46" t="str">
        <f t="shared" si="11"/>
        <v xml:space="preserve"> </v>
      </c>
      <c r="E97" s="31"/>
      <c r="F97" s="31"/>
      <c r="G97" s="42">
        <f t="shared" si="12"/>
        <v>0</v>
      </c>
      <c r="H97" s="31"/>
      <c r="I97" s="31"/>
      <c r="J97" s="42">
        <f t="shared" si="13"/>
        <v>0</v>
      </c>
      <c r="K97" s="44"/>
      <c r="L97" s="44"/>
      <c r="M97" s="30"/>
      <c r="N97" s="30"/>
      <c r="O97" s="48" t="str">
        <f t="shared" si="9"/>
        <v>x</v>
      </c>
      <c r="P97" s="49"/>
      <c r="S97" s="12"/>
      <c r="T97" s="12"/>
      <c r="U97" s="12"/>
      <c r="V97" s="12"/>
      <c r="W97" s="12"/>
      <c r="X97" s="12"/>
      <c r="Y97" s="12"/>
    </row>
    <row r="98" spans="1:25" x14ac:dyDescent="0.25">
      <c r="A98" s="30"/>
      <c r="B98" s="30"/>
      <c r="C98" s="42">
        <f t="shared" si="10"/>
        <v>0</v>
      </c>
      <c r="D98" s="46" t="str">
        <f t="shared" si="11"/>
        <v xml:space="preserve"> </v>
      </c>
      <c r="E98" s="31"/>
      <c r="F98" s="31"/>
      <c r="G98" s="42">
        <f t="shared" si="12"/>
        <v>0</v>
      </c>
      <c r="H98" s="31"/>
      <c r="I98" s="31"/>
      <c r="J98" s="42">
        <f t="shared" si="13"/>
        <v>0</v>
      </c>
      <c r="K98" s="44"/>
      <c r="L98" s="44"/>
      <c r="M98" s="30"/>
      <c r="N98" s="30"/>
      <c r="O98" s="48" t="str">
        <f t="shared" si="9"/>
        <v>x</v>
      </c>
      <c r="P98" s="49"/>
      <c r="S98" s="12"/>
      <c r="T98" s="12"/>
      <c r="U98" s="12"/>
      <c r="V98" s="12"/>
      <c r="W98" s="12"/>
      <c r="X98" s="12"/>
      <c r="Y98" s="12"/>
    </row>
    <row r="99" spans="1:25" x14ac:dyDescent="0.25">
      <c r="A99" s="30"/>
      <c r="B99" s="30"/>
      <c r="C99" s="42">
        <f t="shared" si="10"/>
        <v>0</v>
      </c>
      <c r="D99" s="46" t="str">
        <f t="shared" si="11"/>
        <v xml:space="preserve"> </v>
      </c>
      <c r="E99" s="31"/>
      <c r="F99" s="31"/>
      <c r="G99" s="42">
        <f t="shared" si="12"/>
        <v>0</v>
      </c>
      <c r="H99" s="31"/>
      <c r="I99" s="31"/>
      <c r="J99" s="42">
        <f t="shared" si="13"/>
        <v>0</v>
      </c>
      <c r="K99" s="44"/>
      <c r="L99" s="44"/>
      <c r="M99" s="30"/>
      <c r="N99" s="30"/>
      <c r="O99" s="48" t="str">
        <f t="shared" si="9"/>
        <v>x</v>
      </c>
      <c r="P99" s="49"/>
      <c r="S99" s="12"/>
      <c r="T99" s="12"/>
      <c r="U99" s="12"/>
      <c r="V99" s="12"/>
      <c r="W99" s="12"/>
      <c r="X99" s="12"/>
      <c r="Y99" s="12"/>
    </row>
    <row r="100" spans="1:25" x14ac:dyDescent="0.25">
      <c r="A100" s="30"/>
      <c r="B100" s="30"/>
      <c r="C100" s="42">
        <f t="shared" si="10"/>
        <v>0</v>
      </c>
      <c r="D100" s="46" t="str">
        <f t="shared" si="11"/>
        <v xml:space="preserve"> </v>
      </c>
      <c r="E100" s="31"/>
      <c r="F100" s="31"/>
      <c r="G100" s="42">
        <f t="shared" si="12"/>
        <v>0</v>
      </c>
      <c r="H100" s="31"/>
      <c r="I100" s="31"/>
      <c r="J100" s="42">
        <f t="shared" si="13"/>
        <v>0</v>
      </c>
      <c r="K100" s="44"/>
      <c r="L100" s="44"/>
      <c r="M100" s="30"/>
      <c r="N100" s="30"/>
      <c r="O100" s="48" t="str">
        <f t="shared" si="9"/>
        <v>x</v>
      </c>
      <c r="P100" s="49"/>
      <c r="S100" s="12"/>
      <c r="T100" s="12"/>
      <c r="U100" s="12"/>
      <c r="V100" s="12"/>
      <c r="W100" s="12"/>
      <c r="X100" s="12"/>
      <c r="Y100" s="12"/>
    </row>
    <row r="101" spans="1:25" x14ac:dyDescent="0.25">
      <c r="O101" s="23"/>
    </row>
    <row r="102" spans="1:25" x14ac:dyDescent="0.25">
      <c r="O102" s="23"/>
    </row>
    <row r="103" spans="1:25" x14ac:dyDescent="0.25">
      <c r="O103" s="23"/>
    </row>
    <row r="104" spans="1:25" x14ac:dyDescent="0.25">
      <c r="O104" s="23"/>
    </row>
    <row r="105" spans="1:25" x14ac:dyDescent="0.25">
      <c r="O105" s="23"/>
    </row>
    <row r="106" spans="1:25" x14ac:dyDescent="0.25">
      <c r="O106" s="23"/>
    </row>
    <row r="107" spans="1:25" x14ac:dyDescent="0.25">
      <c r="O107" s="23"/>
    </row>
    <row r="108" spans="1:25" x14ac:dyDescent="0.25">
      <c r="O108" s="23"/>
    </row>
    <row r="109" spans="1:25" x14ac:dyDescent="0.25">
      <c r="O109" s="23"/>
    </row>
    <row r="110" spans="1:25" x14ac:dyDescent="0.25">
      <c r="O110" s="23"/>
    </row>
    <row r="111" spans="1:25" x14ac:dyDescent="0.25">
      <c r="O111" s="23"/>
    </row>
    <row r="112" spans="1:25" x14ac:dyDescent="0.25">
      <c r="O112" s="23"/>
    </row>
    <row r="113" spans="15:15" x14ac:dyDescent="0.25">
      <c r="O113" s="23"/>
    </row>
    <row r="114" spans="15:15" x14ac:dyDescent="0.25">
      <c r="O114" s="23"/>
    </row>
    <row r="115" spans="15:15" x14ac:dyDescent="0.25">
      <c r="O115" s="23"/>
    </row>
    <row r="116" spans="15:15" x14ac:dyDescent="0.25">
      <c r="O116" s="23"/>
    </row>
    <row r="117" spans="15:15" x14ac:dyDescent="0.25">
      <c r="O117" s="23"/>
    </row>
    <row r="118" spans="15:15" x14ac:dyDescent="0.25">
      <c r="O118" s="23"/>
    </row>
    <row r="119" spans="15:15" x14ac:dyDescent="0.25">
      <c r="O119" s="23"/>
    </row>
    <row r="120" spans="15:15" x14ac:dyDescent="0.25">
      <c r="O120" s="23"/>
    </row>
    <row r="121" spans="15:15" x14ac:dyDescent="0.25">
      <c r="O121" s="23"/>
    </row>
    <row r="122" spans="15:15" x14ac:dyDescent="0.25">
      <c r="O122" s="23"/>
    </row>
    <row r="123" spans="15:15" x14ac:dyDescent="0.25">
      <c r="O123" s="23"/>
    </row>
    <row r="124" spans="15:15" x14ac:dyDescent="0.25">
      <c r="O124" s="23"/>
    </row>
    <row r="125" spans="15:15" x14ac:dyDescent="0.25">
      <c r="O125" s="23"/>
    </row>
    <row r="126" spans="15:15" x14ac:dyDescent="0.25">
      <c r="O126" s="23"/>
    </row>
    <row r="127" spans="15:15" x14ac:dyDescent="0.25">
      <c r="O127" s="23"/>
    </row>
    <row r="128" spans="15:15" x14ac:dyDescent="0.25">
      <c r="O128" s="23"/>
    </row>
    <row r="129" spans="15:15" x14ac:dyDescent="0.25">
      <c r="O129" s="23"/>
    </row>
    <row r="130" spans="15:15" x14ac:dyDescent="0.25">
      <c r="O130" s="23"/>
    </row>
    <row r="131" spans="15:15" x14ac:dyDescent="0.25">
      <c r="O131" s="23"/>
    </row>
    <row r="132" spans="15:15" x14ac:dyDescent="0.25">
      <c r="O132" s="23"/>
    </row>
    <row r="133" spans="15:15" x14ac:dyDescent="0.25">
      <c r="O133" s="23"/>
    </row>
    <row r="134" spans="15:15" x14ac:dyDescent="0.25">
      <c r="O134" s="23"/>
    </row>
    <row r="135" spans="15:15" x14ac:dyDescent="0.25">
      <c r="O135" s="23"/>
    </row>
    <row r="136" spans="15:15" x14ac:dyDescent="0.25">
      <c r="O136" s="23"/>
    </row>
    <row r="137" spans="15:15" x14ac:dyDescent="0.25">
      <c r="O137" s="23"/>
    </row>
    <row r="138" spans="15:15" x14ac:dyDescent="0.25">
      <c r="O138" s="23"/>
    </row>
    <row r="139" spans="15:15" x14ac:dyDescent="0.25">
      <c r="O139" s="23"/>
    </row>
    <row r="140" spans="15:15" x14ac:dyDescent="0.25">
      <c r="O140" s="23"/>
    </row>
    <row r="141" spans="15:15" x14ac:dyDescent="0.25">
      <c r="O141" s="23"/>
    </row>
    <row r="142" spans="15:15" x14ac:dyDescent="0.25">
      <c r="O142" s="23"/>
    </row>
    <row r="143" spans="15:15" x14ac:dyDescent="0.25">
      <c r="O143" s="23"/>
    </row>
    <row r="144" spans="15:15" x14ac:dyDescent="0.25">
      <c r="O144" s="23"/>
    </row>
    <row r="145" spans="15:15" x14ac:dyDescent="0.25">
      <c r="O145" s="23"/>
    </row>
    <row r="146" spans="15:15" x14ac:dyDescent="0.25">
      <c r="O146" s="23"/>
    </row>
    <row r="147" spans="15:15" x14ac:dyDescent="0.25">
      <c r="O147" s="23"/>
    </row>
    <row r="148" spans="15:15" x14ac:dyDescent="0.25">
      <c r="O148" s="23"/>
    </row>
    <row r="149" spans="15:15" x14ac:dyDescent="0.25">
      <c r="O149" s="23"/>
    </row>
    <row r="150" spans="15:15" x14ac:dyDescent="0.25">
      <c r="O150" s="23"/>
    </row>
    <row r="151" spans="15:15" x14ac:dyDescent="0.25">
      <c r="O151" s="23"/>
    </row>
    <row r="152" spans="15:15" x14ac:dyDescent="0.25">
      <c r="O152" s="23"/>
    </row>
    <row r="153" spans="15:15" x14ac:dyDescent="0.25">
      <c r="O153" s="23"/>
    </row>
    <row r="154" spans="15:15" x14ac:dyDescent="0.25">
      <c r="O154" s="23"/>
    </row>
    <row r="155" spans="15:15" x14ac:dyDescent="0.25">
      <c r="O155" s="23"/>
    </row>
    <row r="156" spans="15:15" x14ac:dyDescent="0.25">
      <c r="O156" s="23"/>
    </row>
    <row r="157" spans="15:15" x14ac:dyDescent="0.25">
      <c r="O157" s="23"/>
    </row>
    <row r="158" spans="15:15" x14ac:dyDescent="0.25">
      <c r="O158" s="23"/>
    </row>
    <row r="159" spans="15:15" x14ac:dyDescent="0.25">
      <c r="O159" s="23"/>
    </row>
    <row r="160" spans="15:15" x14ac:dyDescent="0.25">
      <c r="O160" s="23"/>
    </row>
    <row r="161" spans="15:15" x14ac:dyDescent="0.25">
      <c r="O161" s="23"/>
    </row>
    <row r="162" spans="15:15" x14ac:dyDescent="0.25">
      <c r="O162" s="23"/>
    </row>
    <row r="163" spans="15:15" x14ac:dyDescent="0.25">
      <c r="O163" s="23"/>
    </row>
    <row r="164" spans="15:15" x14ac:dyDescent="0.25">
      <c r="O164" s="23"/>
    </row>
    <row r="165" spans="15:15" x14ac:dyDescent="0.25">
      <c r="O165" s="23"/>
    </row>
    <row r="166" spans="15:15" x14ac:dyDescent="0.25">
      <c r="O166" s="23"/>
    </row>
    <row r="167" spans="15:15" x14ac:dyDescent="0.25">
      <c r="O167" s="23"/>
    </row>
    <row r="168" spans="15:15" x14ac:dyDescent="0.25">
      <c r="O168" s="23"/>
    </row>
    <row r="169" spans="15:15" x14ac:dyDescent="0.25">
      <c r="O169" s="23"/>
    </row>
    <row r="170" spans="15:15" x14ac:dyDescent="0.25">
      <c r="O170" s="23"/>
    </row>
    <row r="171" spans="15:15" x14ac:dyDescent="0.25">
      <c r="O171" s="23"/>
    </row>
    <row r="172" spans="15:15" x14ac:dyDescent="0.25">
      <c r="O172" s="23"/>
    </row>
    <row r="173" spans="15:15" x14ac:dyDescent="0.25">
      <c r="O173" s="23"/>
    </row>
    <row r="174" spans="15:15" x14ac:dyDescent="0.25">
      <c r="O174" s="23"/>
    </row>
    <row r="175" spans="15:15" x14ac:dyDescent="0.25">
      <c r="O175" s="23"/>
    </row>
    <row r="176" spans="15:15" x14ac:dyDescent="0.25">
      <c r="O176" s="23"/>
    </row>
    <row r="177" spans="15:15" x14ac:dyDescent="0.25">
      <c r="O177" s="23"/>
    </row>
    <row r="178" spans="15:15" x14ac:dyDescent="0.25">
      <c r="O178" s="23"/>
    </row>
    <row r="179" spans="15:15" x14ac:dyDescent="0.25">
      <c r="O179" s="23"/>
    </row>
    <row r="180" spans="15:15" x14ac:dyDescent="0.25">
      <c r="O180" s="23"/>
    </row>
    <row r="181" spans="15:15" x14ac:dyDescent="0.25">
      <c r="O181" s="23"/>
    </row>
    <row r="182" spans="15:15" x14ac:dyDescent="0.25">
      <c r="O182" s="23"/>
    </row>
    <row r="183" spans="15:15" x14ac:dyDescent="0.25">
      <c r="O183" s="23"/>
    </row>
    <row r="184" spans="15:15" x14ac:dyDescent="0.25">
      <c r="O184" s="23"/>
    </row>
    <row r="185" spans="15:15" x14ac:dyDescent="0.25">
      <c r="O185" s="23"/>
    </row>
    <row r="186" spans="15:15" x14ac:dyDescent="0.25">
      <c r="O186" s="23"/>
    </row>
    <row r="187" spans="15:15" x14ac:dyDescent="0.25">
      <c r="O187" s="23"/>
    </row>
    <row r="188" spans="15:15" x14ac:dyDescent="0.25">
      <c r="O188" s="23"/>
    </row>
  </sheetData>
  <mergeCells count="31">
    <mergeCell ref="F1:G1"/>
    <mergeCell ref="H1:I1"/>
    <mergeCell ref="J1:K1"/>
    <mergeCell ref="R12:R13"/>
    <mergeCell ref="S12:W12"/>
    <mergeCell ref="H11:J11"/>
    <mergeCell ref="R4:R5"/>
    <mergeCell ref="S4:W4"/>
    <mergeCell ref="Y12:Y13"/>
    <mergeCell ref="S16:Y16"/>
    <mergeCell ref="K11:K12"/>
    <mergeCell ref="L11:L12"/>
    <mergeCell ref="M11:M12"/>
    <mergeCell ref="N11:N12"/>
    <mergeCell ref="O11:O12"/>
    <mergeCell ref="P11:P12"/>
    <mergeCell ref="A11:A12"/>
    <mergeCell ref="B11:B12"/>
    <mergeCell ref="C11:C12"/>
    <mergeCell ref="D11:D12"/>
    <mergeCell ref="E11:G11"/>
    <mergeCell ref="Y4:Y5"/>
    <mergeCell ref="R8:R9"/>
    <mergeCell ref="S8:W8"/>
    <mergeCell ref="Y8:Y9"/>
    <mergeCell ref="K3:L3"/>
    <mergeCell ref="B3:B4"/>
    <mergeCell ref="C3:C4"/>
    <mergeCell ref="D3:D4"/>
    <mergeCell ref="E3:G3"/>
    <mergeCell ref="H3:J3"/>
  </mergeCells>
  <conditionalFormatting sqref="C13:C100">
    <cfRule type="cellIs" dxfId="1" priority="2" operator="greaterThan">
      <formula>1</formula>
    </cfRule>
  </conditionalFormatting>
  <conditionalFormatting sqref="E13:F100 H13:I100">
    <cfRule type="cellIs" dxfId="0" priority="1" operator="greaterThan">
      <formula>1</formula>
    </cfRule>
  </conditionalFormatting>
  <dataValidations count="3">
    <dataValidation type="list" allowBlank="1" showInputMessage="1" showErrorMessage="1" sqref="L13:L100" xr:uid="{27B7E354-2B09-4219-B3C3-6C73011982A7}">
      <formula1>$Q$5:$X$5</formula1>
    </dataValidation>
    <dataValidation type="list" allowBlank="1" showInputMessage="1" showErrorMessage="1" sqref="K13:K100" xr:uid="{69E10F5A-55C0-4713-A4B7-FAE6267F835F}">
      <formula1>$X$28:$X$31</formula1>
    </dataValidation>
    <dataValidation type="list" allowBlank="1" showInputMessage="1" showErrorMessage="1" sqref="P13:P44" xr:uid="{84A34121-6D7F-4846-852F-D7AAE09B9034}">
      <formula1>$X$18:$X$26</formula1>
    </dataValidation>
  </dataValidations>
  <pageMargins left="0.70866141732283472" right="0.70866141732283472" top="0.78740157480314965" bottom="0.78740157480314965" header="0.31496062992125984" footer="0.31496062992125984"/>
  <pageSetup paperSize="8" scale="4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4818-9461-467F-ADAB-F5AFB3B81582}">
  <dimension ref="B2:C90"/>
  <sheetViews>
    <sheetView zoomScaleNormal="100" workbookViewId="0">
      <selection activeCell="AD99" sqref="AD99"/>
    </sheetView>
  </sheetViews>
  <sheetFormatPr defaultRowHeight="15" x14ac:dyDescent="0.25"/>
  <cols>
    <col min="2" max="2" width="41.42578125" bestFit="1" customWidth="1"/>
    <col min="3" max="3" width="16.7109375" bestFit="1" customWidth="1"/>
  </cols>
  <sheetData>
    <row r="2" spans="2:3" x14ac:dyDescent="0.25">
      <c r="B2" s="1" t="s">
        <v>133</v>
      </c>
      <c r="C2" s="2" t="str">
        <f>'personální struktura - klub'!A1</f>
        <v>ID oddílu</v>
      </c>
    </row>
    <row r="3" spans="2:3" x14ac:dyDescent="0.25">
      <c r="B3" s="1" t="s">
        <v>82</v>
      </c>
      <c r="C3" s="2" t="str">
        <f>'personální struktura - klub'!B1</f>
        <v>název oddílu</v>
      </c>
    </row>
    <row r="4" spans="2:3" x14ac:dyDescent="0.25">
      <c r="B4" s="1" t="s">
        <v>14</v>
      </c>
      <c r="C4" s="7">
        <f>'personální struktura - klub'!C5</f>
        <v>0</v>
      </c>
    </row>
    <row r="5" spans="2:3" x14ac:dyDescent="0.25">
      <c r="B5" s="4" t="s">
        <v>5</v>
      </c>
      <c r="C5" s="7" t="e">
        <f>'personální struktura - klub'!D5</f>
        <v>#DIV/0!</v>
      </c>
    </row>
    <row r="6" spans="2:3" x14ac:dyDescent="0.25">
      <c r="B6" s="4" t="s">
        <v>6</v>
      </c>
      <c r="C6" s="7">
        <f>'personální struktura - klub'!E5</f>
        <v>0</v>
      </c>
    </row>
    <row r="7" spans="2:3" x14ac:dyDescent="0.25">
      <c r="B7" s="4" t="s">
        <v>7</v>
      </c>
      <c r="C7" s="7">
        <f>'personální struktura - klub'!F5</f>
        <v>0</v>
      </c>
    </row>
    <row r="8" spans="2:3" x14ac:dyDescent="0.25">
      <c r="B8" s="4" t="s">
        <v>83</v>
      </c>
      <c r="C8" s="7">
        <f>'personální struktura - klub'!G5</f>
        <v>0</v>
      </c>
    </row>
    <row r="9" spans="2:3" x14ac:dyDescent="0.25">
      <c r="B9" s="4" t="s">
        <v>8</v>
      </c>
      <c r="C9" s="7">
        <f>'personální struktura - klub'!H5</f>
        <v>0</v>
      </c>
    </row>
    <row r="10" spans="2:3" x14ac:dyDescent="0.25">
      <c r="B10" s="4" t="s">
        <v>9</v>
      </c>
      <c r="C10" s="7">
        <f>'personální struktura - klub'!I5</f>
        <v>0</v>
      </c>
    </row>
    <row r="11" spans="2:3" x14ac:dyDescent="0.25">
      <c r="B11" s="4" t="s">
        <v>84</v>
      </c>
      <c r="C11" s="7">
        <f>'personální struktura - klub'!J5</f>
        <v>0</v>
      </c>
    </row>
    <row r="12" spans="2:3" x14ac:dyDescent="0.25">
      <c r="B12" s="4" t="s">
        <v>85</v>
      </c>
      <c r="C12" s="3" t="e">
        <f>'personální struktura - klub'!K5</f>
        <v>#DIV/0!</v>
      </c>
    </row>
    <row r="13" spans="2:3" x14ac:dyDescent="0.25">
      <c r="B13" s="4" t="s">
        <v>86</v>
      </c>
      <c r="C13" s="3" t="e">
        <f>'personální struktura - klub'!L5</f>
        <v>#DIV/0!</v>
      </c>
    </row>
    <row r="14" spans="2:3" x14ac:dyDescent="0.25">
      <c r="B14" s="1" t="s">
        <v>21</v>
      </c>
      <c r="C14" s="7">
        <f>'personální struktura - klub'!C6</f>
        <v>0</v>
      </c>
    </row>
    <row r="15" spans="2:3" x14ac:dyDescent="0.25">
      <c r="B15" s="4" t="s">
        <v>5</v>
      </c>
      <c r="C15" s="7" t="e">
        <f>'personální struktura - klub'!D6</f>
        <v>#DIV/0!</v>
      </c>
    </row>
    <row r="16" spans="2:3" x14ac:dyDescent="0.25">
      <c r="B16" s="4" t="s">
        <v>6</v>
      </c>
      <c r="C16" s="7">
        <f>'personální struktura - klub'!E6</f>
        <v>0</v>
      </c>
    </row>
    <row r="17" spans="2:3" x14ac:dyDescent="0.25">
      <c r="B17" s="4" t="s">
        <v>7</v>
      </c>
      <c r="C17" s="7">
        <f>'personální struktura - klub'!F6</f>
        <v>0</v>
      </c>
    </row>
    <row r="18" spans="2:3" x14ac:dyDescent="0.25">
      <c r="B18" s="4" t="s">
        <v>83</v>
      </c>
      <c r="C18" s="7">
        <f>'personální struktura - klub'!G6</f>
        <v>0</v>
      </c>
    </row>
    <row r="19" spans="2:3" x14ac:dyDescent="0.25">
      <c r="B19" s="4" t="s">
        <v>8</v>
      </c>
      <c r="C19" s="7">
        <f>'personální struktura - klub'!H6</f>
        <v>0</v>
      </c>
    </row>
    <row r="20" spans="2:3" x14ac:dyDescent="0.25">
      <c r="B20" s="4" t="s">
        <v>9</v>
      </c>
      <c r="C20" s="7">
        <f>'personální struktura - klub'!I6</f>
        <v>0</v>
      </c>
    </row>
    <row r="21" spans="2:3" x14ac:dyDescent="0.25">
      <c r="B21" s="4" t="s">
        <v>84</v>
      </c>
      <c r="C21" s="7">
        <f>'personální struktura - klub'!J6</f>
        <v>0</v>
      </c>
    </row>
    <row r="22" spans="2:3" x14ac:dyDescent="0.25">
      <c r="B22" s="4" t="s">
        <v>85</v>
      </c>
      <c r="C22" s="3" t="e">
        <f>'personální struktura - klub'!K6</f>
        <v>#DIV/0!</v>
      </c>
    </row>
    <row r="23" spans="2:3" x14ac:dyDescent="0.25">
      <c r="B23" s="4" t="s">
        <v>86</v>
      </c>
      <c r="C23" s="3" t="e">
        <f>'personální struktura - klub'!L6</f>
        <v>#DIV/0!</v>
      </c>
    </row>
    <row r="24" spans="2:3" x14ac:dyDescent="0.25">
      <c r="B24" s="1" t="s">
        <v>22</v>
      </c>
      <c r="C24" s="7">
        <f>'personální struktura - klub'!C7</f>
        <v>0</v>
      </c>
    </row>
    <row r="25" spans="2:3" x14ac:dyDescent="0.25">
      <c r="B25" s="4" t="s">
        <v>5</v>
      </c>
      <c r="C25" s="7" t="e">
        <f>'personální struktura - klub'!D7</f>
        <v>#DIV/0!</v>
      </c>
    </row>
    <row r="26" spans="2:3" x14ac:dyDescent="0.25">
      <c r="B26" s="4" t="s">
        <v>6</v>
      </c>
      <c r="C26" s="7">
        <f>'personální struktura - klub'!E7</f>
        <v>0</v>
      </c>
    </row>
    <row r="27" spans="2:3" x14ac:dyDescent="0.25">
      <c r="B27" s="4" t="s">
        <v>7</v>
      </c>
      <c r="C27" s="7">
        <f>'personální struktura - klub'!F7</f>
        <v>0</v>
      </c>
    </row>
    <row r="28" spans="2:3" x14ac:dyDescent="0.25">
      <c r="B28" s="4" t="s">
        <v>83</v>
      </c>
      <c r="C28" s="7">
        <f>'personální struktura - klub'!G7</f>
        <v>0</v>
      </c>
    </row>
    <row r="29" spans="2:3" x14ac:dyDescent="0.25">
      <c r="B29" s="4" t="s">
        <v>8</v>
      </c>
      <c r="C29" s="7">
        <f>'personální struktura - klub'!H7</f>
        <v>0</v>
      </c>
    </row>
    <row r="30" spans="2:3" x14ac:dyDescent="0.25">
      <c r="B30" s="4" t="s">
        <v>9</v>
      </c>
      <c r="C30" s="7">
        <f>'personální struktura - klub'!I7</f>
        <v>0</v>
      </c>
    </row>
    <row r="31" spans="2:3" x14ac:dyDescent="0.25">
      <c r="B31" s="4" t="s">
        <v>84</v>
      </c>
      <c r="C31" s="7">
        <f>'personální struktura - klub'!J7</f>
        <v>0</v>
      </c>
    </row>
    <row r="32" spans="2:3" x14ac:dyDescent="0.25">
      <c r="B32" s="4" t="s">
        <v>85</v>
      </c>
      <c r="C32" s="3" t="e">
        <f>'personální struktura - klub'!K7</f>
        <v>#DIV/0!</v>
      </c>
    </row>
    <row r="33" spans="2:3" x14ac:dyDescent="0.25">
      <c r="B33" s="4" t="s">
        <v>86</v>
      </c>
      <c r="C33" s="3" t="e">
        <f>'personální struktura - klub'!L7</f>
        <v>#DIV/0!</v>
      </c>
    </row>
    <row r="34" spans="2:3" x14ac:dyDescent="0.25">
      <c r="B34" s="1" t="s">
        <v>26</v>
      </c>
      <c r="C34" s="8">
        <f>'personální struktura - klub'!C9</f>
        <v>0</v>
      </c>
    </row>
    <row r="35" spans="2:3" x14ac:dyDescent="0.25">
      <c r="B35" s="4" t="s">
        <v>6</v>
      </c>
      <c r="C35" s="8">
        <f>'personální struktura - klub'!E9</f>
        <v>0</v>
      </c>
    </row>
    <row r="36" spans="2:3" x14ac:dyDescent="0.25">
      <c r="B36" s="4" t="s">
        <v>24</v>
      </c>
      <c r="C36" s="8">
        <f>'personální struktura - klub'!F9</f>
        <v>0</v>
      </c>
    </row>
    <row r="37" spans="2:3" x14ac:dyDescent="0.25">
      <c r="B37" s="4" t="s">
        <v>4</v>
      </c>
      <c r="C37" s="8">
        <f>'personální struktura - klub'!G9</f>
        <v>0</v>
      </c>
    </row>
    <row r="38" spans="2:3" x14ac:dyDescent="0.25">
      <c r="B38" s="4" t="s">
        <v>8</v>
      </c>
      <c r="C38" s="8">
        <f>'personální struktura - klub'!H9</f>
        <v>0</v>
      </c>
    </row>
    <row r="39" spans="2:3" x14ac:dyDescent="0.25">
      <c r="B39" s="4" t="s">
        <v>9</v>
      </c>
      <c r="C39" s="8">
        <f>'personální struktura - klub'!I9</f>
        <v>0</v>
      </c>
    </row>
    <row r="40" spans="2:3" x14ac:dyDescent="0.25">
      <c r="B40" s="4" t="s">
        <v>4</v>
      </c>
      <c r="C40" s="8">
        <f>'personální struktura - klub'!J9</f>
        <v>0</v>
      </c>
    </row>
    <row r="41" spans="2:3" x14ac:dyDescent="0.25">
      <c r="B41" s="5" t="s">
        <v>87</v>
      </c>
      <c r="C41" s="3"/>
    </row>
    <row r="42" spans="2:3" x14ac:dyDescent="0.25">
      <c r="B42" s="4" t="s">
        <v>15</v>
      </c>
      <c r="C42" s="3">
        <f>'personální struktura - klub'!R6</f>
        <v>0</v>
      </c>
    </row>
    <row r="43" spans="2:3" x14ac:dyDescent="0.25">
      <c r="B43" s="4" t="s">
        <v>16</v>
      </c>
      <c r="C43" s="3">
        <f>'personální struktura - klub'!S6</f>
        <v>0</v>
      </c>
    </row>
    <row r="44" spans="2:3" x14ac:dyDescent="0.25">
      <c r="B44" s="4" t="s">
        <v>17</v>
      </c>
      <c r="C44" s="3">
        <f>'personální struktura - klub'!T6</f>
        <v>0</v>
      </c>
    </row>
    <row r="45" spans="2:3" x14ac:dyDescent="0.25">
      <c r="B45" s="4" t="s">
        <v>18</v>
      </c>
      <c r="C45" s="3">
        <f>'personální struktura - klub'!U6</f>
        <v>0</v>
      </c>
    </row>
    <row r="46" spans="2:3" x14ac:dyDescent="0.25">
      <c r="B46" s="4" t="s">
        <v>19</v>
      </c>
      <c r="C46" s="3">
        <f>'personální struktura - klub'!V6</f>
        <v>0</v>
      </c>
    </row>
    <row r="47" spans="2:3" x14ac:dyDescent="0.25">
      <c r="B47" s="4" t="s">
        <v>20</v>
      </c>
      <c r="C47" s="3">
        <f>'personální struktura - klub'!W6</f>
        <v>0</v>
      </c>
    </row>
    <row r="48" spans="2:3" x14ac:dyDescent="0.25">
      <c r="B48" s="4" t="s">
        <v>88</v>
      </c>
      <c r="C48" s="3">
        <f>'personální struktura - klub'!Y6</f>
        <v>0</v>
      </c>
    </row>
    <row r="49" spans="2:3" x14ac:dyDescent="0.25">
      <c r="B49" s="1" t="s">
        <v>89</v>
      </c>
      <c r="C49" s="3"/>
    </row>
    <row r="50" spans="2:3" x14ac:dyDescent="0.25">
      <c r="B50" s="4" t="s">
        <v>15</v>
      </c>
      <c r="C50" s="3">
        <f>'personální struktura - klub'!R10</f>
        <v>0</v>
      </c>
    </row>
    <row r="51" spans="2:3" x14ac:dyDescent="0.25">
      <c r="B51" s="4" t="s">
        <v>16</v>
      </c>
      <c r="C51" s="3">
        <f>'personální struktura - klub'!S10</f>
        <v>0</v>
      </c>
    </row>
    <row r="52" spans="2:3" x14ac:dyDescent="0.25">
      <c r="B52" s="4" t="s">
        <v>17</v>
      </c>
      <c r="C52" s="3">
        <f>'personální struktura - klub'!T10</f>
        <v>0</v>
      </c>
    </row>
    <row r="53" spans="2:3" x14ac:dyDescent="0.25">
      <c r="B53" s="4" t="s">
        <v>18</v>
      </c>
      <c r="C53" s="3">
        <f>'personální struktura - klub'!U10</f>
        <v>0</v>
      </c>
    </row>
    <row r="54" spans="2:3" x14ac:dyDescent="0.25">
      <c r="B54" s="4" t="s">
        <v>19</v>
      </c>
      <c r="C54" s="3">
        <f>'personální struktura - klub'!V10</f>
        <v>0</v>
      </c>
    </row>
    <row r="55" spans="2:3" x14ac:dyDescent="0.25">
      <c r="B55" s="4" t="s">
        <v>20</v>
      </c>
      <c r="C55" s="3">
        <f>'personální struktura - klub'!W10</f>
        <v>0</v>
      </c>
    </row>
    <row r="56" spans="2:3" x14ac:dyDescent="0.25">
      <c r="B56" s="4" t="s">
        <v>88</v>
      </c>
      <c r="C56" s="3">
        <f>'personální struktura - klub'!Y10</f>
        <v>0</v>
      </c>
    </row>
    <row r="57" spans="2:3" x14ac:dyDescent="0.25">
      <c r="B57" s="1" t="s">
        <v>90</v>
      </c>
      <c r="C57" s="3"/>
    </row>
    <row r="58" spans="2:3" x14ac:dyDescent="0.25">
      <c r="B58" s="4" t="s">
        <v>15</v>
      </c>
      <c r="C58" s="3"/>
    </row>
    <row r="59" spans="2:3" x14ac:dyDescent="0.25">
      <c r="B59" s="4" t="s">
        <v>16</v>
      </c>
      <c r="C59" s="3">
        <f>'personální struktura - klub'!S14</f>
        <v>0</v>
      </c>
    </row>
    <row r="60" spans="2:3" x14ac:dyDescent="0.25">
      <c r="B60" s="4" t="s">
        <v>17</v>
      </c>
      <c r="C60" s="3">
        <f>'personální struktura - klub'!T14</f>
        <v>0</v>
      </c>
    </row>
    <row r="61" spans="2:3" x14ac:dyDescent="0.25">
      <c r="B61" s="4" t="s">
        <v>18</v>
      </c>
      <c r="C61" s="3">
        <f>'personální struktura - klub'!U14</f>
        <v>0</v>
      </c>
    </row>
    <row r="62" spans="2:3" x14ac:dyDescent="0.25">
      <c r="B62" s="4" t="s">
        <v>19</v>
      </c>
      <c r="C62" s="3">
        <f>'personální struktura - klub'!V14</f>
        <v>0</v>
      </c>
    </row>
    <row r="63" spans="2:3" x14ac:dyDescent="0.25">
      <c r="B63" s="4" t="s">
        <v>20</v>
      </c>
      <c r="C63" s="3">
        <f>'personální struktura - klub'!W14</f>
        <v>0</v>
      </c>
    </row>
    <row r="64" spans="2:3" x14ac:dyDescent="0.25">
      <c r="B64" s="4" t="s">
        <v>88</v>
      </c>
      <c r="C64" s="3">
        <f>'personální struktura - klub'!Y14</f>
        <v>0</v>
      </c>
    </row>
    <row r="65" spans="2:3" x14ac:dyDescent="0.25">
      <c r="B65" s="1" t="s">
        <v>91</v>
      </c>
      <c r="C65" s="3"/>
    </row>
    <row r="66" spans="2:3" x14ac:dyDescent="0.25">
      <c r="B66" s="4" t="s">
        <v>92</v>
      </c>
      <c r="C66" s="3">
        <f>'personální struktura - klub'!U19</f>
        <v>0</v>
      </c>
    </row>
    <row r="67" spans="2:3" x14ac:dyDescent="0.25">
      <c r="B67" s="4" t="s">
        <v>93</v>
      </c>
      <c r="C67" s="3">
        <f>'personální struktura - klub'!U20</f>
        <v>0</v>
      </c>
    </row>
    <row r="68" spans="2:3" x14ac:dyDescent="0.25">
      <c r="B68" s="4" t="s">
        <v>94</v>
      </c>
      <c r="C68" s="3">
        <f>'personální struktura - klub'!U21</f>
        <v>0</v>
      </c>
    </row>
    <row r="69" spans="2:3" x14ac:dyDescent="0.25">
      <c r="B69" s="4" t="s">
        <v>95</v>
      </c>
      <c r="C69" s="3">
        <f>'personální struktura - klub'!U22</f>
        <v>0</v>
      </c>
    </row>
    <row r="70" spans="2:3" x14ac:dyDescent="0.25">
      <c r="B70" s="6" t="s">
        <v>96</v>
      </c>
      <c r="C70" s="3">
        <f>'personální struktura - klub'!U23</f>
        <v>0</v>
      </c>
    </row>
    <row r="71" spans="2:3" x14ac:dyDescent="0.25">
      <c r="B71" s="1" t="s">
        <v>97</v>
      </c>
      <c r="C71" s="3"/>
    </row>
    <row r="72" spans="2:3" x14ac:dyDescent="0.25">
      <c r="B72" s="4" t="s">
        <v>98</v>
      </c>
      <c r="C72" s="3">
        <f>'personální struktura - klub'!U27</f>
        <v>0</v>
      </c>
    </row>
    <row r="73" spans="2:3" x14ac:dyDescent="0.25">
      <c r="B73" s="4" t="s">
        <v>99</v>
      </c>
      <c r="C73" s="3">
        <f>'personální struktura - klub'!V27</f>
        <v>0</v>
      </c>
    </row>
    <row r="74" spans="2:3" x14ac:dyDescent="0.25">
      <c r="B74" s="4" t="s">
        <v>100</v>
      </c>
      <c r="C74" s="3">
        <f>'personální struktura - klub'!W27</f>
        <v>0</v>
      </c>
    </row>
    <row r="75" spans="2:3" x14ac:dyDescent="0.25">
      <c r="B75" s="4" t="s">
        <v>101</v>
      </c>
      <c r="C75" s="3">
        <f>'personální struktura - klub'!U28</f>
        <v>0</v>
      </c>
    </row>
    <row r="76" spans="2:3" x14ac:dyDescent="0.25">
      <c r="B76" s="4" t="s">
        <v>102</v>
      </c>
      <c r="C76" s="3">
        <f>'personální struktura - klub'!V28</f>
        <v>0</v>
      </c>
    </row>
    <row r="77" spans="2:3" x14ac:dyDescent="0.25">
      <c r="B77" s="4" t="s">
        <v>103</v>
      </c>
      <c r="C77" s="3">
        <f>'personální struktura - klub'!W28</f>
        <v>0</v>
      </c>
    </row>
    <row r="78" spans="2:3" x14ac:dyDescent="0.25">
      <c r="B78" s="4" t="s">
        <v>104</v>
      </c>
      <c r="C78" s="3">
        <f>'personální struktura - klub'!U29</f>
        <v>0</v>
      </c>
    </row>
    <row r="79" spans="2:3" x14ac:dyDescent="0.25">
      <c r="B79" s="4" t="s">
        <v>105</v>
      </c>
      <c r="C79" s="3">
        <f>'personální struktura - klub'!V29</f>
        <v>0</v>
      </c>
    </row>
    <row r="80" spans="2:3" x14ac:dyDescent="0.25">
      <c r="B80" s="4" t="s">
        <v>106</v>
      </c>
      <c r="C80" s="3">
        <f>'personální struktura - klub'!W29</f>
        <v>0</v>
      </c>
    </row>
    <row r="81" spans="2:3" x14ac:dyDescent="0.25">
      <c r="B81" s="4" t="s">
        <v>107</v>
      </c>
      <c r="C81" s="3">
        <f>'personální struktura - klub'!U30</f>
        <v>0</v>
      </c>
    </row>
    <row r="82" spans="2:3" x14ac:dyDescent="0.25">
      <c r="B82" s="4" t="s">
        <v>108</v>
      </c>
      <c r="C82" s="3">
        <f>'personální struktura - klub'!V30</f>
        <v>0</v>
      </c>
    </row>
    <row r="83" spans="2:3" x14ac:dyDescent="0.25">
      <c r="B83" s="4" t="s">
        <v>109</v>
      </c>
      <c r="C83" s="3">
        <f>'personální struktura - klub'!W30</f>
        <v>0</v>
      </c>
    </row>
    <row r="84" spans="2:3" x14ac:dyDescent="0.25">
      <c r="B84" s="6" t="s">
        <v>110</v>
      </c>
      <c r="C84" s="3">
        <f>'personální struktura - klub'!U31</f>
        <v>0</v>
      </c>
    </row>
    <row r="85" spans="2:3" x14ac:dyDescent="0.25">
      <c r="B85" s="6" t="s">
        <v>111</v>
      </c>
      <c r="C85" s="3">
        <f>'personální struktura - klub'!V31</f>
        <v>0</v>
      </c>
    </row>
    <row r="86" spans="2:3" x14ac:dyDescent="0.25">
      <c r="B86" s="6" t="s">
        <v>112</v>
      </c>
      <c r="C86" s="3">
        <f>'personální struktura - klub'!W31</f>
        <v>0</v>
      </c>
    </row>
    <row r="87" spans="2:3" x14ac:dyDescent="0.25">
      <c r="B87" s="1" t="s">
        <v>52</v>
      </c>
      <c r="C87" s="3">
        <f>'personální struktura - klub'!U34</f>
        <v>0</v>
      </c>
    </row>
    <row r="88" spans="2:3" x14ac:dyDescent="0.25">
      <c r="B88" s="4" t="s">
        <v>53</v>
      </c>
      <c r="C88" s="3">
        <f>'personální struktura - klub'!U35</f>
        <v>0</v>
      </c>
    </row>
    <row r="89" spans="2:3" x14ac:dyDescent="0.25">
      <c r="B89" s="4" t="s">
        <v>25</v>
      </c>
      <c r="C89" s="3">
        <f>'personální struktura - klub'!U36</f>
        <v>0</v>
      </c>
    </row>
    <row r="90" spans="2:3" x14ac:dyDescent="0.25">
      <c r="B90" s="4" t="s">
        <v>54</v>
      </c>
      <c r="C90" s="3">
        <f>'personální struktura - klub'!U38</f>
        <v>0</v>
      </c>
    </row>
  </sheetData>
  <sheetProtection algorithmName="SHA-512" hashValue="PLH42CX3HrCzel4xtLsPF7TYIs0FVn7K5gSBFzQ1t+FoWeW6eBarffFA8YpSZHy70ODeEE9KRGiwj0xpT3OIMA==" saltValue="0lB6BtKxaeiLQ9HAqGCpc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1A3144B8C1C54E9254518F2AF4049F" ma:contentTypeVersion="13" ma:contentTypeDescription="Vytvoří nový dokument" ma:contentTypeScope="" ma:versionID="7b5c7e734ac39be5b99c37ca2733548e">
  <xsd:schema xmlns:xsd="http://www.w3.org/2001/XMLSchema" xmlns:xs="http://www.w3.org/2001/XMLSchema" xmlns:p="http://schemas.microsoft.com/office/2006/metadata/properties" xmlns:ns2="8a6d32cb-acb7-4bdf-99b1-c8c80020811d" xmlns:ns3="06d859f6-6df9-4350-a11e-d66ba15ecd31" targetNamespace="http://schemas.microsoft.com/office/2006/metadata/properties" ma:root="true" ma:fieldsID="a66e3adb56ccbc53ad7c9a43fc21c4b7" ns2:_="" ns3:_="">
    <xsd:import namespace="8a6d32cb-acb7-4bdf-99b1-c8c80020811d"/>
    <xsd:import namespace="06d859f6-6df9-4350-a11e-d66ba15ec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d32cb-acb7-4bdf-99b1-c8c8002081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859f6-6df9-4350-a11e-d66ba15ec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A9DB14-69B7-414B-9B67-054248451E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d32cb-acb7-4bdf-99b1-c8c80020811d"/>
    <ds:schemaRef ds:uri="06d859f6-6df9-4350-a11e-d66ba15ec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75E18-B338-4739-B0D2-6C2E6EE1DA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9478B2-F311-4130-9D36-8A030D84B0CA}">
  <ds:schemaRefs>
    <ds:schemaRef ds:uri="06d859f6-6df9-4350-a11e-d66ba15ecd31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a6d32cb-acb7-4bdf-99b1-c8c80020811d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personální struktura - klub</vt:lpstr>
      <vt:lpstr>personální struktura - příklad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Kokeš Michal</dc:creator>
  <cp:keywords/>
  <dc:description/>
  <cp:lastModifiedBy>Koten Jan</cp:lastModifiedBy>
  <cp:revision/>
  <cp:lastPrinted>2023-03-27T07:27:27Z</cp:lastPrinted>
  <dcterms:created xsi:type="dcterms:W3CDTF">2019-01-09T09:29:48Z</dcterms:created>
  <dcterms:modified xsi:type="dcterms:W3CDTF">2024-03-21T13:06:47Z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0x010100E91A3144B8C1C54E9254518F2AF4049F</vt:lpwstr>
  </property>
</Properties>
</file>